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560" yWindow="0" windowWidth="38140" windowHeight="27780" tabRatio="500" activeTab="4"/>
  </bookViews>
  <sheets>
    <sheet name="ES_D0" sheetId="1" r:id="rId1"/>
    <sheet name="ES_D2" sheetId="2" r:id="rId2"/>
    <sheet name="ES_D5" sheetId="3" r:id="rId3"/>
    <sheet name="ES_D7" sheetId="4" r:id="rId4"/>
    <sheet name="ES_D10" sheetId="5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" i="5" l="1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F67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2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2" i="5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2" i="4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2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2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2" i="2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2" i="1"/>
  <c r="F66" i="5"/>
  <c r="E66" i="5"/>
  <c r="F65" i="5"/>
  <c r="E65" i="5"/>
  <c r="F66" i="4"/>
  <c r="E66" i="4"/>
  <c r="F65" i="4"/>
  <c r="E65" i="4"/>
  <c r="F66" i="3"/>
  <c r="E66" i="3"/>
  <c r="F65" i="3"/>
  <c r="E65" i="3"/>
  <c r="F66" i="2"/>
  <c r="E66" i="2"/>
  <c r="F65" i="2"/>
  <c r="E65" i="2"/>
  <c r="F66" i="1"/>
  <c r="F65" i="1"/>
  <c r="E66" i="1"/>
  <c r="E65" i="1"/>
</calcChain>
</file>

<file path=xl/sharedStrings.xml><?xml version="1.0" encoding="utf-8"?>
<sst xmlns="http://schemas.openxmlformats.org/spreadsheetml/2006/main" count="65" uniqueCount="13">
  <si>
    <t>LtProbB</t>
  </si>
  <si>
    <t>UTS</t>
  </si>
  <si>
    <t>merged</t>
  </si>
  <si>
    <t>dissociated</t>
  </si>
  <si>
    <t>total</t>
  </si>
  <si>
    <t>errorRate</t>
  </si>
  <si>
    <t>txSize</t>
  </si>
  <si>
    <t>mean</t>
  </si>
  <si>
    <t>median</t>
  </si>
  <si>
    <t>Mean Cutoff Total</t>
  </si>
  <si>
    <t>Median Cutoff errorRate</t>
  </si>
  <si>
    <t>Mean Cutoff errorRate</t>
  </si>
  <si>
    <t>Median Cutoff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</si>
</sst>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6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A11" workbookViewId="0">
      <selection activeCell="I62" sqref="I62"/>
    </sheetView>
  </sheetViews>
  <sheetFormatPr baseColWidth="10" defaultRowHeight="15" x14ac:dyDescent="0"/>
  <cols>
    <col min="8" max="8" width="18.83203125" customWidth="1"/>
    <col min="9" max="9" width="29.1640625" customWidth="1"/>
    <col min="10" max="10" width="16.6640625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12</v>
      </c>
      <c r="I1" t="s">
        <v>10</v>
      </c>
      <c r="J1" t="s">
        <v>9</v>
      </c>
      <c r="K1" t="s">
        <v>11</v>
      </c>
    </row>
    <row r="2" spans="1:11">
      <c r="A2">
        <v>-100</v>
      </c>
      <c r="B2">
        <v>5</v>
      </c>
      <c r="C2">
        <v>6295</v>
      </c>
      <c r="D2">
        <v>11219</v>
      </c>
      <c r="E2">
        <v>17514</v>
      </c>
      <c r="F2">
        <v>2.8531214262674801E-2</v>
      </c>
      <c r="G2">
        <v>568998</v>
      </c>
      <c r="H2">
        <f>IF(E2&lt;=13537,1,0)</f>
        <v>0</v>
      </c>
      <c r="I2">
        <f>IF(F2&lt;=0.047981427,1,0)</f>
        <v>1</v>
      </c>
      <c r="J2">
        <f>IF(E2&lt;=13933.55556,1,0)</f>
        <v>0</v>
      </c>
      <c r="K2">
        <f>IF(F2&lt;=0.048515612,1,0)</f>
        <v>1</v>
      </c>
    </row>
    <row r="3" spans="1:11">
      <c r="A3">
        <v>-100</v>
      </c>
      <c r="B3">
        <v>10</v>
      </c>
      <c r="C3">
        <v>6089</v>
      </c>
      <c r="D3">
        <v>12204</v>
      </c>
      <c r="E3">
        <v>18293</v>
      </c>
      <c r="F3">
        <v>2.61994411511541E-2</v>
      </c>
      <c r="G3">
        <v>653365</v>
      </c>
      <c r="H3">
        <f t="shared" ref="H3:H64" si="0">IF(E3&lt;=13537,1,0)</f>
        <v>0</v>
      </c>
      <c r="I3">
        <f t="shared" ref="I3:I64" si="1">IF(F3&lt;=0.047981427,1,0)</f>
        <v>1</v>
      </c>
      <c r="J3">
        <f t="shared" ref="J3:J64" si="2">IF(E3&lt;=13933.55556,1,0)</f>
        <v>0</v>
      </c>
      <c r="K3">
        <f t="shared" ref="K3:K64" si="3">IF(F3&lt;=0.048515612,1,0)</f>
        <v>1</v>
      </c>
    </row>
    <row r="4" spans="1:11">
      <c r="A4">
        <v>-100</v>
      </c>
      <c r="B4">
        <v>15</v>
      </c>
      <c r="C4">
        <v>6007</v>
      </c>
      <c r="D4">
        <v>12594</v>
      </c>
      <c r="E4">
        <v>18601</v>
      </c>
      <c r="F4">
        <v>2.52242600942469E-2</v>
      </c>
      <c r="G4">
        <v>692569</v>
      </c>
      <c r="H4">
        <f t="shared" si="0"/>
        <v>0</v>
      </c>
      <c r="I4">
        <f t="shared" si="1"/>
        <v>1</v>
      </c>
      <c r="J4">
        <f t="shared" si="2"/>
        <v>0</v>
      </c>
      <c r="K4">
        <f t="shared" si="3"/>
        <v>1</v>
      </c>
    </row>
    <row r="5" spans="1:11">
      <c r="A5">
        <v>-100</v>
      </c>
      <c r="B5">
        <v>20</v>
      </c>
      <c r="C5">
        <v>5919</v>
      </c>
      <c r="D5">
        <v>13035</v>
      </c>
      <c r="E5">
        <v>18954</v>
      </c>
      <c r="F5">
        <v>2.4290470661509699E-2</v>
      </c>
      <c r="G5">
        <v>735450</v>
      </c>
      <c r="H5">
        <f t="shared" si="0"/>
        <v>0</v>
      </c>
      <c r="I5">
        <f t="shared" si="1"/>
        <v>1</v>
      </c>
      <c r="J5">
        <f t="shared" si="2"/>
        <v>0</v>
      </c>
      <c r="K5">
        <f t="shared" si="3"/>
        <v>1</v>
      </c>
    </row>
    <row r="6" spans="1:11">
      <c r="A6">
        <v>-100</v>
      </c>
      <c r="B6">
        <v>25</v>
      </c>
      <c r="C6">
        <v>5859</v>
      </c>
      <c r="D6">
        <v>13278</v>
      </c>
      <c r="E6">
        <v>19137</v>
      </c>
      <c r="F6">
        <v>2.3819421971073701E-2</v>
      </c>
      <c r="G6">
        <v>758564</v>
      </c>
      <c r="H6">
        <f t="shared" si="0"/>
        <v>0</v>
      </c>
      <c r="I6">
        <f t="shared" si="1"/>
        <v>1</v>
      </c>
      <c r="J6">
        <f t="shared" si="2"/>
        <v>0</v>
      </c>
      <c r="K6">
        <f t="shared" si="3"/>
        <v>1</v>
      </c>
    </row>
    <row r="7" spans="1:11">
      <c r="A7">
        <v>-100</v>
      </c>
      <c r="B7">
        <v>30</v>
      </c>
      <c r="C7">
        <v>5859</v>
      </c>
      <c r="D7">
        <v>13278</v>
      </c>
      <c r="E7">
        <v>19137</v>
      </c>
      <c r="F7">
        <v>2.3819421971073701E-2</v>
      </c>
      <c r="G7">
        <v>758564</v>
      </c>
      <c r="H7">
        <f t="shared" si="0"/>
        <v>0</v>
      </c>
      <c r="I7">
        <f t="shared" si="1"/>
        <v>1</v>
      </c>
      <c r="J7">
        <f t="shared" si="2"/>
        <v>0</v>
      </c>
      <c r="K7">
        <f t="shared" si="3"/>
        <v>1</v>
      </c>
    </row>
    <row r="8" spans="1:11">
      <c r="A8">
        <v>-100</v>
      </c>
      <c r="B8">
        <v>35</v>
      </c>
      <c r="C8">
        <v>5808</v>
      </c>
      <c r="D8">
        <v>13523</v>
      </c>
      <c r="E8">
        <v>19331</v>
      </c>
      <c r="F8">
        <v>2.3365384034278701E-2</v>
      </c>
      <c r="G8">
        <v>782479</v>
      </c>
      <c r="H8">
        <f t="shared" si="0"/>
        <v>0</v>
      </c>
      <c r="I8">
        <f t="shared" si="1"/>
        <v>1</v>
      </c>
      <c r="J8">
        <f t="shared" si="2"/>
        <v>0</v>
      </c>
      <c r="K8">
        <f t="shared" si="3"/>
        <v>1</v>
      </c>
    </row>
    <row r="9" spans="1:11">
      <c r="A9">
        <v>-100</v>
      </c>
      <c r="B9">
        <v>40</v>
      </c>
      <c r="C9">
        <v>5752</v>
      </c>
      <c r="D9">
        <v>13760</v>
      </c>
      <c r="E9">
        <v>19512</v>
      </c>
      <c r="F9">
        <v>2.28865805252935E-2</v>
      </c>
      <c r="G9">
        <v>807696</v>
      </c>
      <c r="H9">
        <f t="shared" si="0"/>
        <v>0</v>
      </c>
      <c r="I9">
        <f t="shared" si="1"/>
        <v>1</v>
      </c>
      <c r="J9">
        <f t="shared" si="2"/>
        <v>0</v>
      </c>
      <c r="K9">
        <f t="shared" si="3"/>
        <v>1</v>
      </c>
    </row>
    <row r="10" spans="1:11">
      <c r="A10">
        <v>-100</v>
      </c>
      <c r="B10">
        <v>45</v>
      </c>
      <c r="C10">
        <v>5752</v>
      </c>
      <c r="D10">
        <v>13760</v>
      </c>
      <c r="E10">
        <v>19512</v>
      </c>
      <c r="F10">
        <v>2.28865805252935E-2</v>
      </c>
      <c r="G10">
        <v>807696</v>
      </c>
      <c r="H10">
        <f t="shared" si="0"/>
        <v>0</v>
      </c>
      <c r="I10">
        <f t="shared" si="1"/>
        <v>1</v>
      </c>
      <c r="J10">
        <f t="shared" si="2"/>
        <v>0</v>
      </c>
      <c r="K10">
        <f t="shared" si="3"/>
        <v>1</v>
      </c>
    </row>
    <row r="11" spans="1:11">
      <c r="A11">
        <v>-150</v>
      </c>
      <c r="B11">
        <v>5</v>
      </c>
      <c r="C11">
        <v>6814</v>
      </c>
      <c r="D11">
        <v>8000</v>
      </c>
      <c r="E11">
        <v>14814</v>
      </c>
      <c r="F11">
        <v>4.1376998812932102E-2</v>
      </c>
      <c r="G11">
        <v>313169</v>
      </c>
      <c r="H11">
        <f t="shared" si="0"/>
        <v>0</v>
      </c>
      <c r="I11">
        <f t="shared" si="1"/>
        <v>1</v>
      </c>
      <c r="J11">
        <f t="shared" si="2"/>
        <v>0</v>
      </c>
      <c r="K11">
        <f t="shared" si="3"/>
        <v>1</v>
      </c>
    </row>
    <row r="12" spans="1:11">
      <c r="A12">
        <v>-150</v>
      </c>
      <c r="B12">
        <v>10</v>
      </c>
      <c r="C12">
        <v>6679</v>
      </c>
      <c r="D12">
        <v>9322</v>
      </c>
      <c r="E12">
        <v>16001</v>
      </c>
      <c r="F12">
        <v>3.4382507273594598E-2</v>
      </c>
      <c r="G12">
        <v>420526</v>
      </c>
      <c r="H12">
        <f t="shared" si="0"/>
        <v>0</v>
      </c>
      <c r="I12">
        <f t="shared" si="1"/>
        <v>1</v>
      </c>
      <c r="J12">
        <f t="shared" si="2"/>
        <v>0</v>
      </c>
      <c r="K12">
        <f t="shared" si="3"/>
        <v>1</v>
      </c>
    </row>
    <row r="13" spans="1:11">
      <c r="A13">
        <v>-150</v>
      </c>
      <c r="B13">
        <v>15</v>
      </c>
      <c r="C13">
        <v>6587</v>
      </c>
      <c r="D13">
        <v>9733</v>
      </c>
      <c r="E13">
        <v>16320</v>
      </c>
      <c r="F13">
        <v>3.2833520771426802E-2</v>
      </c>
      <c r="G13">
        <v>452197</v>
      </c>
      <c r="H13">
        <f t="shared" si="0"/>
        <v>0</v>
      </c>
      <c r="I13">
        <f t="shared" si="1"/>
        <v>1</v>
      </c>
      <c r="J13">
        <f t="shared" si="2"/>
        <v>0</v>
      </c>
      <c r="K13">
        <f t="shared" si="3"/>
        <v>1</v>
      </c>
    </row>
    <row r="14" spans="1:11">
      <c r="A14">
        <v>-150</v>
      </c>
      <c r="B14">
        <v>20</v>
      </c>
      <c r="C14">
        <v>6533</v>
      </c>
      <c r="D14">
        <v>10017</v>
      </c>
      <c r="E14">
        <v>16550</v>
      </c>
      <c r="F14">
        <v>3.1831636607728503E-2</v>
      </c>
      <c r="G14">
        <v>475067</v>
      </c>
      <c r="H14">
        <f t="shared" si="0"/>
        <v>0</v>
      </c>
      <c r="I14">
        <f t="shared" si="1"/>
        <v>1</v>
      </c>
      <c r="J14">
        <f t="shared" si="2"/>
        <v>0</v>
      </c>
      <c r="K14">
        <f t="shared" si="3"/>
        <v>1</v>
      </c>
    </row>
    <row r="15" spans="1:11">
      <c r="A15">
        <v>-150</v>
      </c>
      <c r="B15">
        <v>25</v>
      </c>
      <c r="C15">
        <v>6469</v>
      </c>
      <c r="D15">
        <v>10308</v>
      </c>
      <c r="E15">
        <v>16777</v>
      </c>
      <c r="F15">
        <v>3.0817130628851701E-2</v>
      </c>
      <c r="G15">
        <v>499549</v>
      </c>
      <c r="H15">
        <f t="shared" si="0"/>
        <v>0</v>
      </c>
      <c r="I15">
        <f t="shared" si="1"/>
        <v>1</v>
      </c>
      <c r="J15">
        <f t="shared" si="2"/>
        <v>0</v>
      </c>
      <c r="K15">
        <f t="shared" si="3"/>
        <v>1</v>
      </c>
    </row>
    <row r="16" spans="1:11">
      <c r="A16">
        <v>-150</v>
      </c>
      <c r="B16">
        <v>30</v>
      </c>
      <c r="C16">
        <v>6431</v>
      </c>
      <c r="D16">
        <v>10498</v>
      </c>
      <c r="E16">
        <v>16929</v>
      </c>
      <c r="F16">
        <v>3.03762717338645E-2</v>
      </c>
      <c r="G16">
        <v>512454</v>
      </c>
      <c r="H16">
        <f t="shared" si="0"/>
        <v>0</v>
      </c>
      <c r="I16">
        <f t="shared" si="1"/>
        <v>1</v>
      </c>
      <c r="J16">
        <f t="shared" si="2"/>
        <v>0</v>
      </c>
      <c r="K16">
        <f t="shared" si="3"/>
        <v>1</v>
      </c>
    </row>
    <row r="17" spans="1:11">
      <c r="A17">
        <v>-150</v>
      </c>
      <c r="B17">
        <v>35</v>
      </c>
      <c r="C17">
        <v>6399</v>
      </c>
      <c r="D17">
        <v>10666</v>
      </c>
      <c r="E17">
        <v>17065</v>
      </c>
      <c r="F17">
        <v>2.9908949900537201E-2</v>
      </c>
      <c r="G17">
        <v>525709</v>
      </c>
      <c r="H17">
        <f t="shared" si="0"/>
        <v>0</v>
      </c>
      <c r="I17">
        <f t="shared" si="1"/>
        <v>1</v>
      </c>
      <c r="J17">
        <f t="shared" si="2"/>
        <v>0</v>
      </c>
      <c r="K17">
        <f t="shared" si="3"/>
        <v>1</v>
      </c>
    </row>
    <row r="18" spans="1:11">
      <c r="A18">
        <v>-150</v>
      </c>
      <c r="B18">
        <v>40</v>
      </c>
      <c r="C18">
        <v>6363</v>
      </c>
      <c r="D18">
        <v>10837</v>
      </c>
      <c r="E18">
        <v>17200</v>
      </c>
      <c r="F18">
        <v>2.9431744874684099E-2</v>
      </c>
      <c r="G18">
        <v>539547</v>
      </c>
      <c r="H18">
        <f t="shared" si="0"/>
        <v>0</v>
      </c>
      <c r="I18">
        <f t="shared" si="1"/>
        <v>1</v>
      </c>
      <c r="J18">
        <f t="shared" si="2"/>
        <v>0</v>
      </c>
      <c r="K18">
        <f t="shared" si="3"/>
        <v>1</v>
      </c>
    </row>
    <row r="19" spans="1:11">
      <c r="A19">
        <v>-150</v>
      </c>
      <c r="B19">
        <v>45</v>
      </c>
      <c r="C19">
        <v>6363</v>
      </c>
      <c r="D19">
        <v>10837</v>
      </c>
      <c r="E19">
        <v>17200</v>
      </c>
      <c r="F19">
        <v>2.9431744874684099E-2</v>
      </c>
      <c r="G19">
        <v>539547</v>
      </c>
      <c r="H19">
        <f t="shared" si="0"/>
        <v>0</v>
      </c>
      <c r="I19">
        <f t="shared" si="1"/>
        <v>1</v>
      </c>
      <c r="J19">
        <f t="shared" si="2"/>
        <v>0</v>
      </c>
      <c r="K19">
        <f t="shared" si="3"/>
        <v>1</v>
      </c>
    </row>
    <row r="20" spans="1:11">
      <c r="A20">
        <v>-200</v>
      </c>
      <c r="B20">
        <v>5</v>
      </c>
      <c r="C20">
        <v>6970</v>
      </c>
      <c r="D20">
        <v>5954</v>
      </c>
      <c r="E20">
        <v>12924</v>
      </c>
      <c r="F20">
        <v>5.3050049462480299E-2</v>
      </c>
      <c r="G20">
        <v>198763</v>
      </c>
      <c r="H20">
        <f t="shared" si="0"/>
        <v>1</v>
      </c>
      <c r="I20">
        <f t="shared" si="1"/>
        <v>0</v>
      </c>
      <c r="J20">
        <f t="shared" si="2"/>
        <v>1</v>
      </c>
      <c r="K20">
        <f t="shared" si="3"/>
        <v>0</v>
      </c>
    </row>
    <row r="21" spans="1:11">
      <c r="A21">
        <v>-200</v>
      </c>
      <c r="B21">
        <v>10</v>
      </c>
      <c r="C21">
        <v>7026</v>
      </c>
      <c r="D21">
        <v>7231</v>
      </c>
      <c r="E21">
        <v>14257</v>
      </c>
      <c r="F21">
        <v>4.3813498380464798E-2</v>
      </c>
      <c r="G21">
        <v>280546</v>
      </c>
      <c r="H21">
        <f t="shared" si="0"/>
        <v>0</v>
      </c>
      <c r="I21">
        <f t="shared" si="1"/>
        <v>1</v>
      </c>
      <c r="J21">
        <f t="shared" si="2"/>
        <v>0</v>
      </c>
      <c r="K21">
        <f t="shared" si="3"/>
        <v>1</v>
      </c>
    </row>
    <row r="22" spans="1:11">
      <c r="A22">
        <v>-200</v>
      </c>
      <c r="B22">
        <v>15</v>
      </c>
      <c r="C22">
        <v>6898</v>
      </c>
      <c r="D22">
        <v>7728</v>
      </c>
      <c r="E22">
        <v>14626</v>
      </c>
      <c r="F22">
        <v>4.0902849440263601E-2</v>
      </c>
      <c r="G22">
        <v>312723</v>
      </c>
      <c r="H22">
        <f t="shared" si="0"/>
        <v>0</v>
      </c>
      <c r="I22">
        <f t="shared" si="1"/>
        <v>1</v>
      </c>
      <c r="J22">
        <f t="shared" si="2"/>
        <v>0</v>
      </c>
      <c r="K22">
        <f t="shared" si="3"/>
        <v>1</v>
      </c>
    </row>
    <row r="23" spans="1:11">
      <c r="A23">
        <v>-200</v>
      </c>
      <c r="B23">
        <v>20</v>
      </c>
      <c r="C23">
        <v>6865</v>
      </c>
      <c r="D23">
        <v>8078</v>
      </c>
      <c r="E23">
        <v>14943</v>
      </c>
      <c r="F23">
        <v>3.9414649071673302E-2</v>
      </c>
      <c r="G23">
        <v>334267</v>
      </c>
      <c r="H23">
        <f t="shared" si="0"/>
        <v>0</v>
      </c>
      <c r="I23">
        <f t="shared" si="1"/>
        <v>1</v>
      </c>
      <c r="J23">
        <f t="shared" si="2"/>
        <v>0</v>
      </c>
      <c r="K23">
        <f t="shared" si="3"/>
        <v>1</v>
      </c>
    </row>
    <row r="24" spans="1:11">
      <c r="A24">
        <v>-200</v>
      </c>
      <c r="B24">
        <v>25</v>
      </c>
      <c r="C24">
        <v>6817</v>
      </c>
      <c r="D24">
        <v>8317</v>
      </c>
      <c r="E24">
        <v>15134</v>
      </c>
      <c r="F24">
        <v>3.8357233737333803E-2</v>
      </c>
      <c r="G24">
        <v>349698</v>
      </c>
      <c r="H24">
        <f t="shared" si="0"/>
        <v>0</v>
      </c>
      <c r="I24">
        <f t="shared" si="1"/>
        <v>1</v>
      </c>
      <c r="J24">
        <f t="shared" si="2"/>
        <v>0</v>
      </c>
      <c r="K24">
        <f t="shared" si="3"/>
        <v>1</v>
      </c>
    </row>
    <row r="25" spans="1:11">
      <c r="A25">
        <v>-200</v>
      </c>
      <c r="B25">
        <v>30</v>
      </c>
      <c r="C25">
        <v>6774</v>
      </c>
      <c r="D25">
        <v>8437</v>
      </c>
      <c r="E25">
        <v>15211</v>
      </c>
      <c r="F25">
        <v>3.7786985835159201E-2</v>
      </c>
      <c r="G25">
        <v>357690</v>
      </c>
      <c r="H25">
        <f t="shared" si="0"/>
        <v>0</v>
      </c>
      <c r="I25">
        <f t="shared" si="1"/>
        <v>1</v>
      </c>
      <c r="J25">
        <f t="shared" si="2"/>
        <v>0</v>
      </c>
      <c r="K25">
        <f t="shared" si="3"/>
        <v>1</v>
      </c>
    </row>
    <row r="26" spans="1:11">
      <c r="A26">
        <v>-200</v>
      </c>
      <c r="B26">
        <v>35</v>
      </c>
      <c r="C26">
        <v>6775</v>
      </c>
      <c r="D26">
        <v>8701</v>
      </c>
      <c r="E26">
        <v>15476</v>
      </c>
      <c r="F26">
        <v>3.6931506326274399E-2</v>
      </c>
      <c r="G26">
        <v>374190</v>
      </c>
      <c r="H26">
        <f t="shared" si="0"/>
        <v>0</v>
      </c>
      <c r="I26">
        <f t="shared" si="1"/>
        <v>1</v>
      </c>
      <c r="J26">
        <f t="shared" si="2"/>
        <v>0</v>
      </c>
      <c r="K26">
        <f t="shared" si="3"/>
        <v>1</v>
      </c>
    </row>
    <row r="27" spans="1:11">
      <c r="A27">
        <v>-200</v>
      </c>
      <c r="B27">
        <v>40</v>
      </c>
      <c r="C27">
        <v>6745</v>
      </c>
      <c r="D27">
        <v>8803</v>
      </c>
      <c r="E27">
        <v>15548</v>
      </c>
      <c r="F27">
        <v>3.63428966793981E-2</v>
      </c>
      <c r="G27">
        <v>382958</v>
      </c>
      <c r="H27">
        <f t="shared" si="0"/>
        <v>0</v>
      </c>
      <c r="I27">
        <f t="shared" si="1"/>
        <v>1</v>
      </c>
      <c r="J27">
        <f t="shared" si="2"/>
        <v>0</v>
      </c>
      <c r="K27">
        <f t="shared" si="3"/>
        <v>1</v>
      </c>
    </row>
    <row r="28" spans="1:11">
      <c r="A28">
        <v>-200</v>
      </c>
      <c r="B28">
        <v>45</v>
      </c>
      <c r="C28">
        <v>6721</v>
      </c>
      <c r="D28">
        <v>8941</v>
      </c>
      <c r="E28">
        <v>15662</v>
      </c>
      <c r="F28">
        <v>3.5852533507308097E-2</v>
      </c>
      <c r="G28">
        <v>391989</v>
      </c>
      <c r="H28">
        <f t="shared" si="0"/>
        <v>0</v>
      </c>
      <c r="I28">
        <f t="shared" si="1"/>
        <v>1</v>
      </c>
      <c r="J28">
        <f t="shared" si="2"/>
        <v>0</v>
      </c>
      <c r="K28">
        <f t="shared" si="3"/>
        <v>1</v>
      </c>
    </row>
    <row r="29" spans="1:11">
      <c r="A29">
        <v>-250</v>
      </c>
      <c r="B29">
        <v>5</v>
      </c>
      <c r="C29">
        <v>6867</v>
      </c>
      <c r="D29">
        <v>4626</v>
      </c>
      <c r="E29">
        <v>11493</v>
      </c>
      <c r="F29">
        <v>6.2251519320557697E-2</v>
      </c>
      <c r="G29">
        <v>139766</v>
      </c>
      <c r="H29">
        <f t="shared" si="0"/>
        <v>1</v>
      </c>
      <c r="I29">
        <f t="shared" si="1"/>
        <v>0</v>
      </c>
      <c r="J29">
        <f t="shared" si="2"/>
        <v>1</v>
      </c>
      <c r="K29">
        <f t="shared" si="3"/>
        <v>0</v>
      </c>
    </row>
    <row r="30" spans="1:11">
      <c r="A30">
        <v>-250</v>
      </c>
      <c r="B30">
        <v>10</v>
      </c>
      <c r="C30">
        <v>7039</v>
      </c>
      <c r="D30">
        <v>5799</v>
      </c>
      <c r="E30">
        <v>12838</v>
      </c>
      <c r="F30">
        <v>5.2910314585162203E-2</v>
      </c>
      <c r="G30">
        <v>197781</v>
      </c>
      <c r="H30">
        <f t="shared" si="0"/>
        <v>1</v>
      </c>
      <c r="I30">
        <f t="shared" si="1"/>
        <v>0</v>
      </c>
      <c r="J30">
        <f t="shared" si="2"/>
        <v>1</v>
      </c>
      <c r="K30">
        <f t="shared" si="3"/>
        <v>0</v>
      </c>
    </row>
    <row r="31" spans="1:11">
      <c r="A31">
        <v>-250</v>
      </c>
      <c r="B31">
        <v>15</v>
      </c>
      <c r="C31">
        <v>7052</v>
      </c>
      <c r="D31">
        <v>6187</v>
      </c>
      <c r="E31">
        <v>13239</v>
      </c>
      <c r="F31">
        <v>5.0231827529424303E-2</v>
      </c>
      <c r="G31">
        <v>218702</v>
      </c>
      <c r="H31">
        <f t="shared" si="0"/>
        <v>1</v>
      </c>
      <c r="I31">
        <f t="shared" si="1"/>
        <v>0</v>
      </c>
      <c r="J31">
        <f t="shared" si="2"/>
        <v>1</v>
      </c>
      <c r="K31">
        <f t="shared" si="3"/>
        <v>0</v>
      </c>
    </row>
    <row r="32" spans="1:11">
      <c r="A32" s="1">
        <v>-250</v>
      </c>
      <c r="B32" s="1">
        <v>20</v>
      </c>
      <c r="C32" s="1">
        <v>7019</v>
      </c>
      <c r="D32" s="1">
        <v>6518</v>
      </c>
      <c r="E32" s="1">
        <v>13537</v>
      </c>
      <c r="F32" s="1">
        <v>4.7981427001736798E-2</v>
      </c>
      <c r="G32" s="1">
        <v>237274</v>
      </c>
      <c r="H32" s="1">
        <f t="shared" si="0"/>
        <v>1</v>
      </c>
      <c r="I32" s="1">
        <f t="shared" si="1"/>
        <v>0</v>
      </c>
      <c r="J32" s="1">
        <f t="shared" si="2"/>
        <v>1</v>
      </c>
      <c r="K32" s="1">
        <f t="shared" si="3"/>
        <v>1</v>
      </c>
    </row>
    <row r="33" spans="1:11">
      <c r="A33" s="2">
        <v>-250</v>
      </c>
      <c r="B33" s="2">
        <v>25</v>
      </c>
      <c r="C33" s="2">
        <v>7027</v>
      </c>
      <c r="D33" s="2">
        <v>6749</v>
      </c>
      <c r="E33" s="2">
        <v>13776</v>
      </c>
      <c r="F33" s="2">
        <v>4.6342333129251199E-2</v>
      </c>
      <c r="G33" s="2">
        <v>252410</v>
      </c>
      <c r="H33" s="2">
        <f t="shared" si="0"/>
        <v>0</v>
      </c>
      <c r="I33" s="2">
        <f t="shared" si="1"/>
        <v>1</v>
      </c>
      <c r="J33" s="2">
        <f t="shared" si="2"/>
        <v>1</v>
      </c>
      <c r="K33" s="2">
        <f t="shared" si="3"/>
        <v>1</v>
      </c>
    </row>
    <row r="34" spans="1:11">
      <c r="A34">
        <v>-250</v>
      </c>
      <c r="B34">
        <v>30</v>
      </c>
      <c r="C34">
        <v>7029</v>
      </c>
      <c r="D34">
        <v>6936</v>
      </c>
      <c r="E34">
        <v>13965</v>
      </c>
      <c r="F34">
        <v>4.5340614671333303E-2</v>
      </c>
      <c r="G34">
        <v>263146</v>
      </c>
      <c r="H34">
        <f t="shared" si="0"/>
        <v>0</v>
      </c>
      <c r="I34">
        <f t="shared" si="1"/>
        <v>1</v>
      </c>
      <c r="J34">
        <f t="shared" si="2"/>
        <v>0</v>
      </c>
      <c r="K34">
        <f t="shared" si="3"/>
        <v>1</v>
      </c>
    </row>
    <row r="35" spans="1:11">
      <c r="A35">
        <v>-250</v>
      </c>
      <c r="B35">
        <v>35</v>
      </c>
      <c r="C35">
        <v>7021</v>
      </c>
      <c r="D35">
        <v>7040</v>
      </c>
      <c r="E35">
        <v>14061</v>
      </c>
      <c r="F35">
        <v>4.48423771785754E-2</v>
      </c>
      <c r="G35">
        <v>268709</v>
      </c>
      <c r="H35">
        <f t="shared" si="0"/>
        <v>0</v>
      </c>
      <c r="I35">
        <f t="shared" si="1"/>
        <v>1</v>
      </c>
      <c r="J35">
        <f t="shared" si="2"/>
        <v>0</v>
      </c>
      <c r="K35">
        <f t="shared" si="3"/>
        <v>1</v>
      </c>
    </row>
    <row r="36" spans="1:11">
      <c r="A36">
        <v>-250</v>
      </c>
      <c r="B36">
        <v>40</v>
      </c>
      <c r="C36">
        <v>7026</v>
      </c>
      <c r="D36">
        <v>7231</v>
      </c>
      <c r="E36">
        <v>14257</v>
      </c>
      <c r="F36">
        <v>4.3813498380464798E-2</v>
      </c>
      <c r="G36">
        <v>280546</v>
      </c>
      <c r="H36">
        <f t="shared" si="0"/>
        <v>0</v>
      </c>
      <c r="I36">
        <f t="shared" si="1"/>
        <v>1</v>
      </c>
      <c r="J36">
        <f t="shared" si="2"/>
        <v>0</v>
      </c>
      <c r="K36">
        <f t="shared" si="3"/>
        <v>1</v>
      </c>
    </row>
    <row r="37" spans="1:11">
      <c r="A37">
        <v>-250</v>
      </c>
      <c r="B37">
        <v>45</v>
      </c>
      <c r="C37">
        <v>7005</v>
      </c>
      <c r="D37">
        <v>7305</v>
      </c>
      <c r="E37">
        <v>14310</v>
      </c>
      <c r="F37">
        <v>4.3174323496667603E-2</v>
      </c>
      <c r="G37">
        <v>286591</v>
      </c>
      <c r="H37">
        <f t="shared" si="0"/>
        <v>0</v>
      </c>
      <c r="I37">
        <f t="shared" si="1"/>
        <v>1</v>
      </c>
      <c r="J37">
        <f t="shared" si="2"/>
        <v>0</v>
      </c>
      <c r="K37">
        <f t="shared" si="3"/>
        <v>1</v>
      </c>
    </row>
    <row r="38" spans="1:11">
      <c r="A38">
        <v>-300</v>
      </c>
      <c r="B38">
        <v>5</v>
      </c>
      <c r="C38">
        <v>6607</v>
      </c>
      <c r="D38">
        <v>3653</v>
      </c>
      <c r="E38">
        <v>10260</v>
      </c>
      <c r="F38">
        <v>7.0255686876018603E-2</v>
      </c>
      <c r="G38">
        <v>101182</v>
      </c>
      <c r="H38">
        <f t="shared" si="0"/>
        <v>1</v>
      </c>
      <c r="I38">
        <f t="shared" si="1"/>
        <v>0</v>
      </c>
      <c r="J38">
        <f t="shared" si="2"/>
        <v>1</v>
      </c>
      <c r="K38">
        <f t="shared" si="3"/>
        <v>0</v>
      </c>
    </row>
    <row r="39" spans="1:11">
      <c r="A39">
        <v>-300</v>
      </c>
      <c r="B39">
        <v>10</v>
      </c>
      <c r="C39">
        <v>6951</v>
      </c>
      <c r="D39">
        <v>4510</v>
      </c>
      <c r="E39">
        <v>11461</v>
      </c>
      <c r="F39">
        <v>6.4364136691657498E-2</v>
      </c>
      <c r="G39">
        <v>133209</v>
      </c>
      <c r="H39">
        <f t="shared" si="0"/>
        <v>1</v>
      </c>
      <c r="I39">
        <f t="shared" si="1"/>
        <v>0</v>
      </c>
      <c r="J39">
        <f t="shared" si="2"/>
        <v>1</v>
      </c>
      <c r="K39">
        <f t="shared" si="3"/>
        <v>0</v>
      </c>
    </row>
    <row r="40" spans="1:11">
      <c r="A40">
        <v>-300</v>
      </c>
      <c r="B40">
        <v>15</v>
      </c>
      <c r="C40">
        <v>7012</v>
      </c>
      <c r="D40">
        <v>5044</v>
      </c>
      <c r="E40">
        <v>12056</v>
      </c>
      <c r="F40">
        <v>5.8926459231453503E-2</v>
      </c>
      <c r="G40">
        <v>159738</v>
      </c>
      <c r="H40">
        <f t="shared" si="0"/>
        <v>1</v>
      </c>
      <c r="I40">
        <f t="shared" si="1"/>
        <v>0</v>
      </c>
      <c r="J40">
        <f t="shared" si="2"/>
        <v>1</v>
      </c>
      <c r="K40">
        <f t="shared" si="3"/>
        <v>0</v>
      </c>
    </row>
    <row r="41" spans="1:11">
      <c r="A41">
        <v>-300</v>
      </c>
      <c r="B41">
        <v>20</v>
      </c>
      <c r="C41">
        <v>7030</v>
      </c>
      <c r="D41">
        <v>5293</v>
      </c>
      <c r="E41">
        <v>12323</v>
      </c>
      <c r="F41">
        <v>5.6675972386388197E-2</v>
      </c>
      <c r="G41">
        <v>172573</v>
      </c>
      <c r="H41">
        <f t="shared" si="0"/>
        <v>1</v>
      </c>
      <c r="I41">
        <f t="shared" si="1"/>
        <v>0</v>
      </c>
      <c r="J41">
        <f t="shared" si="2"/>
        <v>1</v>
      </c>
      <c r="K41">
        <f t="shared" si="3"/>
        <v>0</v>
      </c>
    </row>
    <row r="42" spans="1:11">
      <c r="A42">
        <v>-300</v>
      </c>
      <c r="B42">
        <v>25</v>
      </c>
      <c r="C42">
        <v>7051</v>
      </c>
      <c r="D42">
        <v>5595</v>
      </c>
      <c r="E42">
        <v>12646</v>
      </c>
      <c r="F42">
        <v>5.4655625475416601E-2</v>
      </c>
      <c r="G42">
        <v>186520</v>
      </c>
      <c r="H42">
        <f t="shared" si="0"/>
        <v>1</v>
      </c>
      <c r="I42">
        <f t="shared" si="1"/>
        <v>0</v>
      </c>
      <c r="J42">
        <f t="shared" si="2"/>
        <v>1</v>
      </c>
      <c r="K42">
        <f t="shared" si="3"/>
        <v>0</v>
      </c>
    </row>
    <row r="43" spans="1:11">
      <c r="A43">
        <v>-300</v>
      </c>
      <c r="B43">
        <v>30</v>
      </c>
      <c r="C43">
        <v>7056</v>
      </c>
      <c r="D43">
        <v>5728</v>
      </c>
      <c r="E43">
        <v>12784</v>
      </c>
      <c r="F43">
        <v>5.3550708549933601E-2</v>
      </c>
      <c r="G43">
        <v>193871</v>
      </c>
      <c r="H43">
        <f t="shared" si="0"/>
        <v>1</v>
      </c>
      <c r="I43">
        <f t="shared" si="1"/>
        <v>0</v>
      </c>
      <c r="J43">
        <f t="shared" si="2"/>
        <v>1</v>
      </c>
      <c r="K43">
        <f t="shared" si="3"/>
        <v>0</v>
      </c>
    </row>
    <row r="44" spans="1:11">
      <c r="A44">
        <v>-300</v>
      </c>
      <c r="B44">
        <v>35</v>
      </c>
      <c r="C44">
        <v>7038</v>
      </c>
      <c r="D44">
        <v>5896</v>
      </c>
      <c r="E44">
        <v>12934</v>
      </c>
      <c r="F44">
        <v>5.2440379173052401E-2</v>
      </c>
      <c r="G44">
        <v>201786</v>
      </c>
      <c r="H44">
        <f t="shared" si="0"/>
        <v>1</v>
      </c>
      <c r="I44">
        <f t="shared" si="1"/>
        <v>0</v>
      </c>
      <c r="J44">
        <f t="shared" si="2"/>
        <v>1</v>
      </c>
      <c r="K44">
        <f t="shared" si="3"/>
        <v>0</v>
      </c>
    </row>
    <row r="45" spans="1:11">
      <c r="A45">
        <v>-300</v>
      </c>
      <c r="B45">
        <v>40</v>
      </c>
      <c r="C45">
        <v>7055</v>
      </c>
      <c r="D45">
        <v>6036</v>
      </c>
      <c r="E45">
        <v>13091</v>
      </c>
      <c r="F45">
        <v>5.1335644371941297E-2</v>
      </c>
      <c r="G45">
        <v>210152</v>
      </c>
      <c r="H45">
        <f t="shared" si="0"/>
        <v>1</v>
      </c>
      <c r="I45">
        <f t="shared" si="1"/>
        <v>0</v>
      </c>
      <c r="J45">
        <f t="shared" si="2"/>
        <v>1</v>
      </c>
      <c r="K45">
        <f t="shared" si="3"/>
        <v>0</v>
      </c>
    </row>
    <row r="46" spans="1:11">
      <c r="A46">
        <v>-300</v>
      </c>
      <c r="B46">
        <v>45</v>
      </c>
      <c r="C46">
        <v>7053</v>
      </c>
      <c r="D46">
        <v>6110</v>
      </c>
      <c r="E46">
        <v>13163</v>
      </c>
      <c r="F46">
        <v>5.0781611678651903E-2</v>
      </c>
      <c r="G46">
        <v>214352</v>
      </c>
      <c r="H46">
        <f t="shared" si="0"/>
        <v>1</v>
      </c>
      <c r="I46">
        <f t="shared" si="1"/>
        <v>0</v>
      </c>
      <c r="J46">
        <f t="shared" si="2"/>
        <v>1</v>
      </c>
      <c r="K46">
        <f t="shared" si="3"/>
        <v>0</v>
      </c>
    </row>
    <row r="47" spans="1:11">
      <c r="A47">
        <v>-350</v>
      </c>
      <c r="B47">
        <v>5</v>
      </c>
      <c r="C47">
        <v>6272</v>
      </c>
      <c r="D47">
        <v>2900</v>
      </c>
      <c r="E47">
        <v>9172</v>
      </c>
      <c r="F47">
        <v>7.7247001751785505E-2</v>
      </c>
      <c r="G47">
        <v>73880</v>
      </c>
      <c r="H47">
        <f t="shared" si="0"/>
        <v>1</v>
      </c>
      <c r="I47">
        <f t="shared" si="1"/>
        <v>0</v>
      </c>
      <c r="J47">
        <f t="shared" si="2"/>
        <v>1</v>
      </c>
      <c r="K47">
        <f t="shared" si="3"/>
        <v>0</v>
      </c>
    </row>
    <row r="48" spans="1:11">
      <c r="A48">
        <v>-350</v>
      </c>
      <c r="B48">
        <v>10</v>
      </c>
      <c r="C48">
        <v>6683</v>
      </c>
      <c r="D48">
        <v>3600</v>
      </c>
      <c r="E48">
        <v>10283</v>
      </c>
      <c r="F48">
        <v>7.3984272136643894E-2</v>
      </c>
      <c r="G48">
        <v>94133</v>
      </c>
      <c r="H48">
        <f t="shared" si="0"/>
        <v>1</v>
      </c>
      <c r="I48">
        <f t="shared" si="1"/>
        <v>0</v>
      </c>
      <c r="J48">
        <f t="shared" si="2"/>
        <v>1</v>
      </c>
      <c r="K48">
        <f t="shared" si="3"/>
        <v>0</v>
      </c>
    </row>
    <row r="49" spans="1:11">
      <c r="A49">
        <v>-350</v>
      </c>
      <c r="B49">
        <v>15</v>
      </c>
      <c r="C49">
        <v>6818</v>
      </c>
      <c r="D49">
        <v>4147</v>
      </c>
      <c r="E49">
        <v>10965</v>
      </c>
      <c r="F49">
        <v>6.7077348471872203E-2</v>
      </c>
      <c r="G49">
        <v>118612</v>
      </c>
      <c r="H49">
        <f t="shared" si="0"/>
        <v>1</v>
      </c>
      <c r="I49">
        <f t="shared" si="1"/>
        <v>0</v>
      </c>
      <c r="J49">
        <f t="shared" si="2"/>
        <v>1</v>
      </c>
      <c r="K49">
        <f t="shared" si="3"/>
        <v>0</v>
      </c>
    </row>
    <row r="50" spans="1:11">
      <c r="A50">
        <v>-350</v>
      </c>
      <c r="B50">
        <v>20</v>
      </c>
      <c r="C50">
        <v>6861</v>
      </c>
      <c r="D50">
        <v>4397</v>
      </c>
      <c r="E50">
        <v>11258</v>
      </c>
      <c r="F50">
        <v>6.4354596226069996E-2</v>
      </c>
      <c r="G50">
        <v>130081</v>
      </c>
      <c r="H50">
        <f t="shared" si="0"/>
        <v>1</v>
      </c>
      <c r="I50">
        <f t="shared" si="1"/>
        <v>0</v>
      </c>
      <c r="J50">
        <f t="shared" si="2"/>
        <v>1</v>
      </c>
      <c r="K50">
        <f t="shared" si="3"/>
        <v>0</v>
      </c>
    </row>
    <row r="51" spans="1:11">
      <c r="A51">
        <v>-350</v>
      </c>
      <c r="B51">
        <v>25</v>
      </c>
      <c r="C51">
        <v>6941</v>
      </c>
      <c r="D51">
        <v>4550</v>
      </c>
      <c r="E51">
        <v>11491</v>
      </c>
      <c r="F51">
        <v>6.3021016146016101E-2</v>
      </c>
      <c r="G51">
        <v>137480</v>
      </c>
      <c r="H51">
        <f t="shared" si="0"/>
        <v>1</v>
      </c>
      <c r="I51">
        <f t="shared" si="1"/>
        <v>0</v>
      </c>
      <c r="J51">
        <f t="shared" si="2"/>
        <v>1</v>
      </c>
      <c r="K51">
        <f t="shared" si="3"/>
        <v>0</v>
      </c>
    </row>
    <row r="52" spans="1:11">
      <c r="A52">
        <v>-350</v>
      </c>
      <c r="B52">
        <v>30</v>
      </c>
      <c r="C52">
        <v>6982</v>
      </c>
      <c r="D52">
        <v>4724</v>
      </c>
      <c r="E52">
        <v>11706</v>
      </c>
      <c r="F52">
        <v>6.1532153783076297E-2</v>
      </c>
      <c r="G52">
        <v>145386</v>
      </c>
      <c r="H52">
        <f t="shared" si="0"/>
        <v>1</v>
      </c>
      <c r="I52">
        <f t="shared" si="1"/>
        <v>0</v>
      </c>
      <c r="J52">
        <f t="shared" si="2"/>
        <v>1</v>
      </c>
      <c r="K52">
        <f t="shared" si="3"/>
        <v>0</v>
      </c>
    </row>
    <row r="53" spans="1:11">
      <c r="A53">
        <v>-350</v>
      </c>
      <c r="B53">
        <v>35</v>
      </c>
      <c r="C53">
        <v>6995</v>
      </c>
      <c r="D53">
        <v>4923</v>
      </c>
      <c r="E53">
        <v>11918</v>
      </c>
      <c r="F53">
        <v>5.99693058595617E-2</v>
      </c>
      <c r="G53">
        <v>153879</v>
      </c>
      <c r="H53">
        <f t="shared" si="0"/>
        <v>1</v>
      </c>
      <c r="I53">
        <f t="shared" si="1"/>
        <v>0</v>
      </c>
      <c r="J53">
        <f t="shared" si="2"/>
        <v>1</v>
      </c>
      <c r="K53">
        <f t="shared" si="3"/>
        <v>0</v>
      </c>
    </row>
    <row r="54" spans="1:11">
      <c r="A54">
        <v>-350</v>
      </c>
      <c r="B54">
        <v>40</v>
      </c>
      <c r="C54">
        <v>6995</v>
      </c>
      <c r="D54">
        <v>4988</v>
      </c>
      <c r="E54">
        <v>11983</v>
      </c>
      <c r="F54">
        <v>5.9425040540741603E-2</v>
      </c>
      <c r="G54">
        <v>156793</v>
      </c>
      <c r="H54">
        <f t="shared" si="0"/>
        <v>1</v>
      </c>
      <c r="I54">
        <f t="shared" si="1"/>
        <v>0</v>
      </c>
      <c r="J54">
        <f t="shared" si="2"/>
        <v>1</v>
      </c>
      <c r="K54">
        <f t="shared" si="3"/>
        <v>0</v>
      </c>
    </row>
    <row r="55" spans="1:11">
      <c r="A55">
        <v>-350</v>
      </c>
      <c r="B55">
        <v>45</v>
      </c>
      <c r="C55">
        <v>7019</v>
      </c>
      <c r="D55">
        <v>5091</v>
      </c>
      <c r="E55">
        <v>12110</v>
      </c>
      <c r="F55">
        <v>5.8340077851004001E-2</v>
      </c>
      <c r="G55">
        <v>162720</v>
      </c>
      <c r="H55">
        <f t="shared" si="0"/>
        <v>1</v>
      </c>
      <c r="I55">
        <f t="shared" si="1"/>
        <v>0</v>
      </c>
      <c r="J55">
        <f t="shared" si="2"/>
        <v>1</v>
      </c>
      <c r="K55">
        <f t="shared" si="3"/>
        <v>0</v>
      </c>
    </row>
    <row r="56" spans="1:11">
      <c r="A56">
        <v>-400</v>
      </c>
      <c r="B56">
        <v>5</v>
      </c>
      <c r="C56">
        <v>5919</v>
      </c>
      <c r="D56">
        <v>2336</v>
      </c>
      <c r="E56">
        <v>8255</v>
      </c>
      <c r="F56">
        <v>8.1853427333392806E-2</v>
      </c>
      <c r="G56">
        <v>55995</v>
      </c>
      <c r="H56">
        <f t="shared" si="0"/>
        <v>1</v>
      </c>
      <c r="I56">
        <f t="shared" si="1"/>
        <v>0</v>
      </c>
      <c r="J56">
        <f t="shared" si="2"/>
        <v>1</v>
      </c>
      <c r="K56">
        <f t="shared" si="3"/>
        <v>0</v>
      </c>
    </row>
    <row r="57" spans="1:11">
      <c r="A57">
        <v>-400</v>
      </c>
      <c r="B57">
        <v>10</v>
      </c>
      <c r="C57">
        <v>6356</v>
      </c>
      <c r="D57">
        <v>2931</v>
      </c>
      <c r="E57">
        <v>9287</v>
      </c>
      <c r="F57">
        <v>8.0106613302510898E-2</v>
      </c>
      <c r="G57">
        <v>71077</v>
      </c>
      <c r="H57">
        <f t="shared" si="0"/>
        <v>1</v>
      </c>
      <c r="I57">
        <f t="shared" si="1"/>
        <v>0</v>
      </c>
      <c r="J57">
        <f t="shared" si="2"/>
        <v>1</v>
      </c>
      <c r="K57">
        <f t="shared" si="3"/>
        <v>0</v>
      </c>
    </row>
    <row r="58" spans="1:11">
      <c r="A58">
        <v>-400</v>
      </c>
      <c r="B58">
        <v>15</v>
      </c>
      <c r="C58">
        <v>6552</v>
      </c>
      <c r="D58">
        <v>3354</v>
      </c>
      <c r="E58">
        <v>9906</v>
      </c>
      <c r="F58">
        <v>7.4845865570599607E-2</v>
      </c>
      <c r="G58">
        <v>87496</v>
      </c>
      <c r="H58">
        <f t="shared" si="0"/>
        <v>1</v>
      </c>
      <c r="I58">
        <f t="shared" si="1"/>
        <v>0</v>
      </c>
      <c r="J58">
        <f t="shared" si="2"/>
        <v>1</v>
      </c>
      <c r="K58">
        <f t="shared" si="3"/>
        <v>0</v>
      </c>
    </row>
    <row r="59" spans="1:11">
      <c r="A59">
        <v>-400</v>
      </c>
      <c r="B59">
        <v>20</v>
      </c>
      <c r="C59">
        <v>6666</v>
      </c>
      <c r="D59">
        <v>3631</v>
      </c>
      <c r="E59">
        <v>10297</v>
      </c>
      <c r="F59">
        <v>7.2417697571542095E-2</v>
      </c>
      <c r="G59">
        <v>97333</v>
      </c>
      <c r="H59">
        <f t="shared" si="0"/>
        <v>1</v>
      </c>
      <c r="I59">
        <f t="shared" si="1"/>
        <v>0</v>
      </c>
      <c r="J59">
        <f t="shared" si="2"/>
        <v>1</v>
      </c>
      <c r="K59">
        <f t="shared" si="3"/>
        <v>0</v>
      </c>
    </row>
    <row r="60" spans="1:11">
      <c r="A60">
        <v>-400</v>
      </c>
      <c r="B60">
        <v>25</v>
      </c>
      <c r="C60">
        <v>6728</v>
      </c>
      <c r="D60">
        <v>3803</v>
      </c>
      <c r="E60">
        <v>10531</v>
      </c>
      <c r="F60">
        <v>7.0449011265419706E-2</v>
      </c>
      <c r="G60">
        <v>104628</v>
      </c>
      <c r="H60">
        <f t="shared" si="0"/>
        <v>1</v>
      </c>
      <c r="I60">
        <f t="shared" si="1"/>
        <v>0</v>
      </c>
      <c r="J60">
        <f t="shared" si="2"/>
        <v>1</v>
      </c>
      <c r="K60">
        <f t="shared" si="3"/>
        <v>0</v>
      </c>
    </row>
    <row r="61" spans="1:11">
      <c r="A61">
        <v>-400</v>
      </c>
      <c r="B61">
        <v>30</v>
      </c>
      <c r="C61">
        <v>6773</v>
      </c>
      <c r="D61">
        <v>3990</v>
      </c>
      <c r="E61">
        <v>10763</v>
      </c>
      <c r="F61">
        <v>6.8500038186400505E-2</v>
      </c>
      <c r="G61">
        <v>112268</v>
      </c>
      <c r="H61">
        <f t="shared" si="0"/>
        <v>1</v>
      </c>
      <c r="I61">
        <f t="shared" si="1"/>
        <v>0</v>
      </c>
      <c r="J61">
        <f t="shared" si="2"/>
        <v>1</v>
      </c>
      <c r="K61">
        <f t="shared" si="3"/>
        <v>0</v>
      </c>
    </row>
    <row r="62" spans="1:11">
      <c r="A62">
        <v>-400</v>
      </c>
      <c r="B62">
        <v>35</v>
      </c>
      <c r="C62">
        <v>6803</v>
      </c>
      <c r="D62">
        <v>4100</v>
      </c>
      <c r="E62">
        <v>10903</v>
      </c>
      <c r="F62">
        <v>6.7607537716486102E-2</v>
      </c>
      <c r="G62">
        <v>116413</v>
      </c>
      <c r="H62">
        <f t="shared" si="0"/>
        <v>1</v>
      </c>
      <c r="I62">
        <f t="shared" si="1"/>
        <v>0</v>
      </c>
      <c r="J62">
        <f t="shared" si="2"/>
        <v>1</v>
      </c>
      <c r="K62">
        <f t="shared" si="3"/>
        <v>0</v>
      </c>
    </row>
    <row r="63" spans="1:11">
      <c r="A63">
        <v>-400</v>
      </c>
      <c r="B63">
        <v>40</v>
      </c>
      <c r="C63">
        <v>6822</v>
      </c>
      <c r="D63">
        <v>4197</v>
      </c>
      <c r="E63">
        <v>11019</v>
      </c>
      <c r="F63">
        <v>6.6526999613601201E-2</v>
      </c>
      <c r="G63">
        <v>120776</v>
      </c>
      <c r="H63">
        <f t="shared" si="0"/>
        <v>1</v>
      </c>
      <c r="I63">
        <f t="shared" si="1"/>
        <v>0</v>
      </c>
      <c r="J63">
        <f t="shared" si="2"/>
        <v>1</v>
      </c>
      <c r="K63">
        <f t="shared" si="3"/>
        <v>0</v>
      </c>
    </row>
    <row r="64" spans="1:11">
      <c r="A64">
        <v>-400</v>
      </c>
      <c r="B64">
        <v>45</v>
      </c>
      <c r="C64">
        <v>6846</v>
      </c>
      <c r="D64">
        <v>4299</v>
      </c>
      <c r="E64">
        <v>11145</v>
      </c>
      <c r="F64">
        <v>6.5485633703507906E-2</v>
      </c>
      <c r="G64">
        <v>125334</v>
      </c>
      <c r="H64">
        <f t="shared" si="0"/>
        <v>1</v>
      </c>
      <c r="I64">
        <f t="shared" si="1"/>
        <v>0</v>
      </c>
      <c r="J64">
        <f t="shared" si="2"/>
        <v>1</v>
      </c>
      <c r="K64">
        <f t="shared" si="3"/>
        <v>0</v>
      </c>
    </row>
    <row r="65" spans="4:6">
      <c r="D65" t="s">
        <v>7</v>
      </c>
      <c r="E65">
        <f>AVERAGE(E2:E64)</f>
        <v>13933.555555555555</v>
      </c>
      <c r="F65">
        <f>AVERAGE(F2:F64)</f>
        <v>4.8515612378939303E-2</v>
      </c>
    </row>
    <row r="66" spans="4:6">
      <c r="D66" t="s">
        <v>8</v>
      </c>
      <c r="E66">
        <f>MEDIAN(E2:E64)</f>
        <v>13537</v>
      </c>
      <c r="F66">
        <f>MEDIAN(F2:F64)</f>
        <v>4.7981427001736798E-2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A19" workbookViewId="0">
      <selection activeCell="K32" sqref="A32:K32"/>
    </sheetView>
  </sheetViews>
  <sheetFormatPr baseColWidth="10" defaultRowHeight="15" x14ac:dyDescent="0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12</v>
      </c>
      <c r="I1" t="s">
        <v>10</v>
      </c>
      <c r="J1" t="s">
        <v>9</v>
      </c>
      <c r="K1" t="s">
        <v>11</v>
      </c>
    </row>
    <row r="2" spans="1:11">
      <c r="A2">
        <v>-100</v>
      </c>
      <c r="B2">
        <v>5</v>
      </c>
      <c r="C2">
        <v>5827</v>
      </c>
      <c r="D2">
        <v>11849</v>
      </c>
      <c r="E2">
        <v>17676</v>
      </c>
      <c r="F2">
        <v>2.90128634199266E-2</v>
      </c>
      <c r="G2">
        <v>564391</v>
      </c>
      <c r="H2">
        <f>IF(E2&lt;=14201,1,0)</f>
        <v>0</v>
      </c>
      <c r="I2">
        <f>IF(F2&lt;=0.045390474,1,0)</f>
        <v>1</v>
      </c>
      <c r="J2">
        <f>IF(E2&lt;=14560.26984,1,0)</f>
        <v>0</v>
      </c>
      <c r="K2">
        <f>IF(F2&lt;=0.045839781,1,0)</f>
        <v>1</v>
      </c>
    </row>
    <row r="3" spans="1:11">
      <c r="A3">
        <v>-100</v>
      </c>
      <c r="B3">
        <v>10</v>
      </c>
      <c r="C3">
        <v>5577</v>
      </c>
      <c r="D3">
        <v>12872</v>
      </c>
      <c r="E3">
        <v>18449</v>
      </c>
      <c r="F3">
        <v>2.6552009498794701E-2</v>
      </c>
      <c r="G3">
        <v>649969</v>
      </c>
      <c r="H3">
        <f t="shared" ref="H3:H64" si="0">IF(E3&lt;=14201,1,0)</f>
        <v>0</v>
      </c>
      <c r="I3">
        <f t="shared" ref="I3:I64" si="1">IF(F3&lt;=0.045390474,1,0)</f>
        <v>1</v>
      </c>
      <c r="J3">
        <f t="shared" ref="J3:J64" si="2">IF(E3&lt;=14560.26984,1,0)</f>
        <v>0</v>
      </c>
      <c r="K3">
        <f t="shared" ref="K3:K64" si="3">IF(F3&lt;=0.045839781,1,0)</f>
        <v>1</v>
      </c>
    </row>
    <row r="4" spans="1:11">
      <c r="A4">
        <v>-100</v>
      </c>
      <c r="B4">
        <v>15</v>
      </c>
      <c r="C4">
        <v>5468</v>
      </c>
      <c r="D4">
        <v>13279</v>
      </c>
      <c r="E4">
        <v>18747</v>
      </c>
      <c r="F4">
        <v>2.57242359708439E-2</v>
      </c>
      <c r="G4">
        <v>683912</v>
      </c>
      <c r="H4">
        <f t="shared" si="0"/>
        <v>0</v>
      </c>
      <c r="I4">
        <f t="shared" si="1"/>
        <v>1</v>
      </c>
      <c r="J4">
        <f t="shared" si="2"/>
        <v>0</v>
      </c>
      <c r="K4">
        <f t="shared" si="3"/>
        <v>1</v>
      </c>
    </row>
    <row r="5" spans="1:11">
      <c r="A5">
        <v>-100</v>
      </c>
      <c r="B5">
        <v>20</v>
      </c>
      <c r="C5">
        <v>5367</v>
      </c>
      <c r="D5">
        <v>13715</v>
      </c>
      <c r="E5">
        <v>19082</v>
      </c>
      <c r="F5">
        <v>2.4912690693317498E-2</v>
      </c>
      <c r="G5">
        <v>721099</v>
      </c>
      <c r="H5">
        <f t="shared" si="0"/>
        <v>0</v>
      </c>
      <c r="I5">
        <f t="shared" si="1"/>
        <v>1</v>
      </c>
      <c r="J5">
        <f t="shared" si="2"/>
        <v>0</v>
      </c>
      <c r="K5">
        <f t="shared" si="3"/>
        <v>1</v>
      </c>
    </row>
    <row r="6" spans="1:11">
      <c r="A6">
        <v>-100</v>
      </c>
      <c r="B6">
        <v>25</v>
      </c>
      <c r="C6">
        <v>5325</v>
      </c>
      <c r="D6">
        <v>13915</v>
      </c>
      <c r="E6">
        <v>19240</v>
      </c>
      <c r="F6">
        <v>2.4488684165978301E-2</v>
      </c>
      <c r="G6">
        <v>740813</v>
      </c>
      <c r="H6">
        <f t="shared" si="0"/>
        <v>0</v>
      </c>
      <c r="I6">
        <f t="shared" si="1"/>
        <v>1</v>
      </c>
      <c r="J6">
        <f t="shared" si="2"/>
        <v>0</v>
      </c>
      <c r="K6">
        <f t="shared" si="3"/>
        <v>1</v>
      </c>
    </row>
    <row r="7" spans="1:11">
      <c r="A7">
        <v>-100</v>
      </c>
      <c r="B7">
        <v>30</v>
      </c>
      <c r="C7">
        <v>5253</v>
      </c>
      <c r="D7">
        <v>14150</v>
      </c>
      <c r="E7">
        <v>19403</v>
      </c>
      <c r="F7">
        <v>2.4065497644674499E-2</v>
      </c>
      <c r="G7">
        <v>761402</v>
      </c>
      <c r="H7">
        <f t="shared" si="0"/>
        <v>0</v>
      </c>
      <c r="I7">
        <f t="shared" si="1"/>
        <v>1</v>
      </c>
      <c r="J7">
        <f t="shared" si="2"/>
        <v>0</v>
      </c>
      <c r="K7">
        <f t="shared" si="3"/>
        <v>1</v>
      </c>
    </row>
    <row r="8" spans="1:11">
      <c r="A8">
        <v>-100</v>
      </c>
      <c r="B8">
        <v>35</v>
      </c>
      <c r="C8">
        <v>5253</v>
      </c>
      <c r="D8">
        <v>14150</v>
      </c>
      <c r="E8">
        <v>19403</v>
      </c>
      <c r="F8">
        <v>2.4065497644674499E-2</v>
      </c>
      <c r="G8">
        <v>761402</v>
      </c>
      <c r="H8">
        <f t="shared" si="0"/>
        <v>0</v>
      </c>
      <c r="I8">
        <f t="shared" si="1"/>
        <v>1</v>
      </c>
      <c r="J8">
        <f t="shared" si="2"/>
        <v>0</v>
      </c>
      <c r="K8">
        <f t="shared" si="3"/>
        <v>1</v>
      </c>
    </row>
    <row r="9" spans="1:11">
      <c r="A9">
        <v>-100</v>
      </c>
      <c r="B9">
        <v>40</v>
      </c>
      <c r="C9">
        <v>5205</v>
      </c>
      <c r="D9">
        <v>14375</v>
      </c>
      <c r="E9">
        <v>19580</v>
      </c>
      <c r="F9">
        <v>2.3649028131231601E-2</v>
      </c>
      <c r="G9">
        <v>783085</v>
      </c>
      <c r="H9">
        <f t="shared" si="0"/>
        <v>0</v>
      </c>
      <c r="I9">
        <f t="shared" si="1"/>
        <v>1</v>
      </c>
      <c r="J9">
        <f t="shared" si="2"/>
        <v>0</v>
      </c>
      <c r="K9">
        <f t="shared" si="3"/>
        <v>1</v>
      </c>
    </row>
    <row r="10" spans="1:11">
      <c r="A10">
        <v>-100</v>
      </c>
      <c r="B10">
        <v>45</v>
      </c>
      <c r="C10">
        <v>5205</v>
      </c>
      <c r="D10">
        <v>14375</v>
      </c>
      <c r="E10">
        <v>19580</v>
      </c>
      <c r="F10">
        <v>2.3649028131231601E-2</v>
      </c>
      <c r="G10">
        <v>783085</v>
      </c>
      <c r="H10">
        <f t="shared" si="0"/>
        <v>0</v>
      </c>
      <c r="I10">
        <f t="shared" si="1"/>
        <v>1</v>
      </c>
      <c r="J10">
        <f t="shared" si="2"/>
        <v>0</v>
      </c>
      <c r="K10">
        <f t="shared" si="3"/>
        <v>1</v>
      </c>
    </row>
    <row r="11" spans="1:11">
      <c r="A11">
        <v>-150</v>
      </c>
      <c r="B11">
        <v>5</v>
      </c>
      <c r="C11">
        <v>6467</v>
      </c>
      <c r="D11">
        <v>8714</v>
      </c>
      <c r="E11">
        <v>15181</v>
      </c>
      <c r="F11">
        <v>4.0490116848166703E-2</v>
      </c>
      <c r="G11">
        <v>330075</v>
      </c>
      <c r="H11">
        <f t="shared" si="0"/>
        <v>0</v>
      </c>
      <c r="I11">
        <f t="shared" si="1"/>
        <v>1</v>
      </c>
      <c r="J11">
        <f t="shared" si="2"/>
        <v>0</v>
      </c>
      <c r="K11">
        <f t="shared" si="3"/>
        <v>1</v>
      </c>
    </row>
    <row r="12" spans="1:11">
      <c r="A12">
        <v>-150</v>
      </c>
      <c r="B12">
        <v>10</v>
      </c>
      <c r="C12">
        <v>6268</v>
      </c>
      <c r="D12">
        <v>10145</v>
      </c>
      <c r="E12">
        <v>16413</v>
      </c>
      <c r="F12">
        <v>3.40687602358846E-2</v>
      </c>
      <c r="G12">
        <v>436905</v>
      </c>
      <c r="H12">
        <f t="shared" si="0"/>
        <v>0</v>
      </c>
      <c r="I12">
        <f t="shared" si="1"/>
        <v>1</v>
      </c>
      <c r="J12">
        <f t="shared" si="2"/>
        <v>0</v>
      </c>
      <c r="K12">
        <f t="shared" si="3"/>
        <v>1</v>
      </c>
    </row>
    <row r="13" spans="1:11">
      <c r="A13">
        <v>-150</v>
      </c>
      <c r="B13">
        <v>15</v>
      </c>
      <c r="C13">
        <v>6156</v>
      </c>
      <c r="D13">
        <v>10531</v>
      </c>
      <c r="E13">
        <v>16687</v>
      </c>
      <c r="F13">
        <v>3.2777450402671403E-2</v>
      </c>
      <c r="G13">
        <v>464244</v>
      </c>
      <c r="H13">
        <f t="shared" si="0"/>
        <v>0</v>
      </c>
      <c r="I13">
        <f t="shared" si="1"/>
        <v>1</v>
      </c>
      <c r="J13">
        <f t="shared" si="2"/>
        <v>0</v>
      </c>
      <c r="K13">
        <f t="shared" si="3"/>
        <v>1</v>
      </c>
    </row>
    <row r="14" spans="1:11">
      <c r="A14">
        <v>-150</v>
      </c>
      <c r="B14">
        <v>20</v>
      </c>
      <c r="C14">
        <v>6035</v>
      </c>
      <c r="D14">
        <v>10940</v>
      </c>
      <c r="E14">
        <v>16975</v>
      </c>
      <c r="F14">
        <v>3.1481241074905901E-2</v>
      </c>
      <c r="G14">
        <v>494354</v>
      </c>
      <c r="H14">
        <f t="shared" si="0"/>
        <v>0</v>
      </c>
      <c r="I14">
        <f t="shared" si="1"/>
        <v>1</v>
      </c>
      <c r="J14">
        <f t="shared" si="2"/>
        <v>0</v>
      </c>
      <c r="K14">
        <f t="shared" si="3"/>
        <v>1</v>
      </c>
    </row>
    <row r="15" spans="1:11">
      <c r="A15">
        <v>-150</v>
      </c>
      <c r="B15">
        <v>25</v>
      </c>
      <c r="C15">
        <v>6008</v>
      </c>
      <c r="D15">
        <v>11071</v>
      </c>
      <c r="E15">
        <v>17079</v>
      </c>
      <c r="F15">
        <v>3.10530660334476E-2</v>
      </c>
      <c r="G15">
        <v>505138</v>
      </c>
      <c r="H15">
        <f t="shared" si="0"/>
        <v>0</v>
      </c>
      <c r="I15">
        <f t="shared" si="1"/>
        <v>1</v>
      </c>
      <c r="J15">
        <f t="shared" si="2"/>
        <v>0</v>
      </c>
      <c r="K15">
        <f t="shared" si="3"/>
        <v>1</v>
      </c>
    </row>
    <row r="16" spans="1:11">
      <c r="A16">
        <v>-150</v>
      </c>
      <c r="B16">
        <v>30</v>
      </c>
      <c r="C16">
        <v>5930</v>
      </c>
      <c r="D16">
        <v>11370</v>
      </c>
      <c r="E16">
        <v>17300</v>
      </c>
      <c r="F16">
        <v>3.0229798893204901E-2</v>
      </c>
      <c r="G16">
        <v>527427</v>
      </c>
      <c r="H16">
        <f t="shared" si="0"/>
        <v>0</v>
      </c>
      <c r="I16">
        <f t="shared" si="1"/>
        <v>1</v>
      </c>
      <c r="J16">
        <f t="shared" si="2"/>
        <v>0</v>
      </c>
      <c r="K16">
        <f t="shared" si="3"/>
        <v>1</v>
      </c>
    </row>
    <row r="17" spans="1:11">
      <c r="A17">
        <v>-150</v>
      </c>
      <c r="B17">
        <v>35</v>
      </c>
      <c r="C17">
        <v>5909</v>
      </c>
      <c r="D17">
        <v>11528</v>
      </c>
      <c r="E17">
        <v>17437</v>
      </c>
      <c r="F17">
        <v>2.9857365456071001E-2</v>
      </c>
      <c r="G17">
        <v>539154</v>
      </c>
      <c r="H17">
        <f t="shared" si="0"/>
        <v>0</v>
      </c>
      <c r="I17">
        <f t="shared" si="1"/>
        <v>1</v>
      </c>
      <c r="J17">
        <f t="shared" si="2"/>
        <v>0</v>
      </c>
      <c r="K17">
        <f t="shared" si="3"/>
        <v>1</v>
      </c>
    </row>
    <row r="18" spans="1:11">
      <c r="A18">
        <v>-150</v>
      </c>
      <c r="B18">
        <v>40</v>
      </c>
      <c r="C18">
        <v>5866</v>
      </c>
      <c r="D18">
        <v>11686</v>
      </c>
      <c r="E18">
        <v>17552</v>
      </c>
      <c r="F18">
        <v>2.9439390279902299E-2</v>
      </c>
      <c r="G18">
        <v>551352</v>
      </c>
      <c r="H18">
        <f t="shared" si="0"/>
        <v>0</v>
      </c>
      <c r="I18">
        <f t="shared" si="1"/>
        <v>1</v>
      </c>
      <c r="J18">
        <f t="shared" si="2"/>
        <v>0</v>
      </c>
      <c r="K18">
        <f t="shared" si="3"/>
        <v>1</v>
      </c>
    </row>
    <row r="19" spans="1:11">
      <c r="A19">
        <v>-150</v>
      </c>
      <c r="B19">
        <v>45</v>
      </c>
      <c r="C19">
        <v>5866</v>
      </c>
      <c r="D19">
        <v>11686</v>
      </c>
      <c r="E19">
        <v>17552</v>
      </c>
      <c r="F19">
        <v>2.9439390279902299E-2</v>
      </c>
      <c r="G19">
        <v>551352</v>
      </c>
      <c r="H19">
        <f t="shared" si="0"/>
        <v>0</v>
      </c>
      <c r="I19">
        <f t="shared" si="1"/>
        <v>1</v>
      </c>
      <c r="J19">
        <f t="shared" si="2"/>
        <v>0</v>
      </c>
      <c r="K19">
        <f t="shared" si="3"/>
        <v>1</v>
      </c>
    </row>
    <row r="20" spans="1:11">
      <c r="A20">
        <v>-200</v>
      </c>
      <c r="B20">
        <v>5</v>
      </c>
      <c r="C20">
        <v>6767</v>
      </c>
      <c r="D20">
        <v>6653</v>
      </c>
      <c r="E20">
        <v>13420</v>
      </c>
      <c r="F20">
        <v>5.0753358344426999E-2</v>
      </c>
      <c r="G20">
        <v>219560</v>
      </c>
      <c r="H20">
        <f t="shared" si="0"/>
        <v>1</v>
      </c>
      <c r="I20">
        <f t="shared" si="1"/>
        <v>0</v>
      </c>
      <c r="J20">
        <f t="shared" si="2"/>
        <v>1</v>
      </c>
      <c r="K20">
        <f t="shared" si="3"/>
        <v>0</v>
      </c>
    </row>
    <row r="21" spans="1:11">
      <c r="A21">
        <v>-200</v>
      </c>
      <c r="B21">
        <v>10</v>
      </c>
      <c r="C21">
        <v>6685</v>
      </c>
      <c r="D21">
        <v>8116</v>
      </c>
      <c r="E21">
        <v>14801</v>
      </c>
      <c r="F21">
        <v>4.2038979998750302E-2</v>
      </c>
      <c r="G21">
        <v>307222</v>
      </c>
      <c r="H21">
        <f t="shared" si="0"/>
        <v>0</v>
      </c>
      <c r="I21">
        <f t="shared" si="1"/>
        <v>1</v>
      </c>
      <c r="J21">
        <f t="shared" si="2"/>
        <v>0</v>
      </c>
      <c r="K21">
        <f t="shared" si="3"/>
        <v>1</v>
      </c>
    </row>
    <row r="22" spans="1:11">
      <c r="A22">
        <v>-200</v>
      </c>
      <c r="B22">
        <v>15</v>
      </c>
      <c r="C22">
        <v>6614</v>
      </c>
      <c r="D22">
        <v>8573</v>
      </c>
      <c r="E22">
        <v>15187</v>
      </c>
      <c r="F22">
        <v>3.9924184271128003E-2</v>
      </c>
      <c r="G22">
        <v>335540</v>
      </c>
      <c r="H22">
        <f t="shared" si="0"/>
        <v>0</v>
      </c>
      <c r="I22">
        <f t="shared" si="1"/>
        <v>1</v>
      </c>
      <c r="J22">
        <f t="shared" si="2"/>
        <v>0</v>
      </c>
      <c r="K22">
        <f t="shared" si="3"/>
        <v>1</v>
      </c>
    </row>
    <row r="23" spans="1:11">
      <c r="A23">
        <v>-200</v>
      </c>
      <c r="B23">
        <v>20</v>
      </c>
      <c r="C23">
        <v>6528</v>
      </c>
      <c r="D23">
        <v>9001</v>
      </c>
      <c r="E23">
        <v>15529</v>
      </c>
      <c r="F23">
        <v>3.8281203778570999E-2</v>
      </c>
      <c r="G23">
        <v>360800</v>
      </c>
      <c r="H23">
        <f t="shared" si="0"/>
        <v>0</v>
      </c>
      <c r="I23">
        <f t="shared" si="1"/>
        <v>1</v>
      </c>
      <c r="J23">
        <f t="shared" si="2"/>
        <v>0</v>
      </c>
      <c r="K23">
        <f t="shared" si="3"/>
        <v>1</v>
      </c>
    </row>
    <row r="24" spans="1:11">
      <c r="A24">
        <v>-200</v>
      </c>
      <c r="B24">
        <v>25</v>
      </c>
      <c r="C24">
        <v>6472</v>
      </c>
      <c r="D24">
        <v>9217</v>
      </c>
      <c r="E24">
        <v>15689</v>
      </c>
      <c r="F24">
        <v>3.74241748385696E-2</v>
      </c>
      <c r="G24">
        <v>374365</v>
      </c>
      <c r="H24">
        <f t="shared" si="0"/>
        <v>0</v>
      </c>
      <c r="I24">
        <f t="shared" si="1"/>
        <v>1</v>
      </c>
      <c r="J24">
        <f t="shared" si="2"/>
        <v>0</v>
      </c>
      <c r="K24">
        <f t="shared" si="3"/>
        <v>1</v>
      </c>
    </row>
    <row r="25" spans="1:11">
      <c r="A25">
        <v>-200</v>
      </c>
      <c r="B25">
        <v>30</v>
      </c>
      <c r="C25">
        <v>6433</v>
      </c>
      <c r="D25">
        <v>9448</v>
      </c>
      <c r="E25">
        <v>15881</v>
      </c>
      <c r="F25">
        <v>3.6621952878723898E-2</v>
      </c>
      <c r="G25">
        <v>388791</v>
      </c>
      <c r="H25">
        <f t="shared" si="0"/>
        <v>0</v>
      </c>
      <c r="I25">
        <f t="shared" si="1"/>
        <v>1</v>
      </c>
      <c r="J25">
        <f t="shared" si="2"/>
        <v>0</v>
      </c>
      <c r="K25">
        <f t="shared" si="3"/>
        <v>1</v>
      </c>
    </row>
    <row r="26" spans="1:11">
      <c r="A26">
        <v>-200</v>
      </c>
      <c r="B26">
        <v>35</v>
      </c>
      <c r="C26">
        <v>6409</v>
      </c>
      <c r="D26">
        <v>9549</v>
      </c>
      <c r="E26">
        <v>15958</v>
      </c>
      <c r="F26">
        <v>3.6176261227154602E-2</v>
      </c>
      <c r="G26">
        <v>396262</v>
      </c>
      <c r="H26">
        <f t="shared" si="0"/>
        <v>0</v>
      </c>
      <c r="I26">
        <f t="shared" si="1"/>
        <v>1</v>
      </c>
      <c r="J26">
        <f t="shared" si="2"/>
        <v>0</v>
      </c>
      <c r="K26">
        <f t="shared" si="3"/>
        <v>1</v>
      </c>
    </row>
    <row r="27" spans="1:11">
      <c r="A27">
        <v>-200</v>
      </c>
      <c r="B27">
        <v>40</v>
      </c>
      <c r="C27">
        <v>6387</v>
      </c>
      <c r="D27">
        <v>9664</v>
      </c>
      <c r="E27">
        <v>16051</v>
      </c>
      <c r="F27">
        <v>3.5762188465017601E-2</v>
      </c>
      <c r="G27">
        <v>403970</v>
      </c>
      <c r="H27">
        <f t="shared" si="0"/>
        <v>0</v>
      </c>
      <c r="I27">
        <f t="shared" si="1"/>
        <v>1</v>
      </c>
      <c r="J27">
        <f t="shared" si="2"/>
        <v>0</v>
      </c>
      <c r="K27">
        <f t="shared" si="3"/>
        <v>1</v>
      </c>
    </row>
    <row r="28" spans="1:11">
      <c r="A28">
        <v>-200</v>
      </c>
      <c r="B28">
        <v>45</v>
      </c>
      <c r="C28">
        <v>6352</v>
      </c>
      <c r="D28">
        <v>9774</v>
      </c>
      <c r="E28">
        <v>16126</v>
      </c>
      <c r="F28">
        <v>3.5303260833871503E-2</v>
      </c>
      <c r="G28">
        <v>411929</v>
      </c>
      <c r="H28">
        <f t="shared" si="0"/>
        <v>0</v>
      </c>
      <c r="I28">
        <f t="shared" si="1"/>
        <v>1</v>
      </c>
      <c r="J28">
        <f t="shared" si="2"/>
        <v>0</v>
      </c>
      <c r="K28">
        <f t="shared" si="3"/>
        <v>1</v>
      </c>
    </row>
    <row r="29" spans="1:11">
      <c r="A29">
        <v>-250</v>
      </c>
      <c r="B29">
        <v>5</v>
      </c>
      <c r="C29">
        <v>6777</v>
      </c>
      <c r="D29">
        <v>5353</v>
      </c>
      <c r="E29">
        <v>12130</v>
      </c>
      <c r="F29">
        <v>5.8467129712195198E-2</v>
      </c>
      <c r="G29">
        <v>162611</v>
      </c>
      <c r="H29">
        <f t="shared" si="0"/>
        <v>1</v>
      </c>
      <c r="I29">
        <f t="shared" si="1"/>
        <v>0</v>
      </c>
      <c r="J29">
        <f t="shared" si="2"/>
        <v>1</v>
      </c>
      <c r="K29">
        <f t="shared" si="3"/>
        <v>0</v>
      </c>
    </row>
    <row r="30" spans="1:11">
      <c r="A30">
        <v>-250</v>
      </c>
      <c r="B30">
        <v>10</v>
      </c>
      <c r="C30">
        <v>6886</v>
      </c>
      <c r="D30">
        <v>6660</v>
      </c>
      <c r="E30">
        <v>13546</v>
      </c>
      <c r="F30">
        <v>4.9648327401874401E-2</v>
      </c>
      <c r="G30">
        <v>227983</v>
      </c>
      <c r="H30">
        <f t="shared" si="0"/>
        <v>1</v>
      </c>
      <c r="I30">
        <f t="shared" si="1"/>
        <v>0</v>
      </c>
      <c r="J30">
        <f t="shared" si="2"/>
        <v>1</v>
      </c>
      <c r="K30">
        <f t="shared" si="3"/>
        <v>0</v>
      </c>
    </row>
    <row r="31" spans="1:11">
      <c r="A31">
        <v>-250</v>
      </c>
      <c r="B31">
        <v>15</v>
      </c>
      <c r="C31">
        <v>6849</v>
      </c>
      <c r="D31">
        <v>7121</v>
      </c>
      <c r="E31">
        <v>13970</v>
      </c>
      <c r="F31">
        <v>4.7214448905652198E-2</v>
      </c>
      <c r="G31">
        <v>251028</v>
      </c>
      <c r="H31">
        <f t="shared" si="0"/>
        <v>1</v>
      </c>
      <c r="I31">
        <f t="shared" si="1"/>
        <v>0</v>
      </c>
      <c r="J31">
        <f t="shared" si="2"/>
        <v>1</v>
      </c>
      <c r="K31">
        <f t="shared" si="3"/>
        <v>0</v>
      </c>
    </row>
    <row r="32" spans="1:11">
      <c r="A32" s="1">
        <v>-250</v>
      </c>
      <c r="B32" s="1">
        <v>20</v>
      </c>
      <c r="C32" s="1">
        <v>6806</v>
      </c>
      <c r="D32" s="1">
        <v>7395</v>
      </c>
      <c r="E32" s="1">
        <v>14201</v>
      </c>
      <c r="F32" s="1">
        <v>4.5390474424907998E-2</v>
      </c>
      <c r="G32" s="1">
        <v>268007</v>
      </c>
      <c r="H32" s="1">
        <f t="shared" si="0"/>
        <v>1</v>
      </c>
      <c r="I32" s="1">
        <f t="shared" si="1"/>
        <v>0</v>
      </c>
      <c r="J32" s="1">
        <f t="shared" si="2"/>
        <v>1</v>
      </c>
      <c r="K32" s="1">
        <f t="shared" si="3"/>
        <v>1</v>
      </c>
    </row>
    <row r="33" spans="1:11">
      <c r="A33" s="2">
        <v>-250</v>
      </c>
      <c r="B33" s="2">
        <v>25</v>
      </c>
      <c r="C33" s="2">
        <v>6759</v>
      </c>
      <c r="D33" s="2">
        <v>7664</v>
      </c>
      <c r="E33" s="2">
        <v>14423</v>
      </c>
      <c r="F33" s="2">
        <v>4.4158078757707699E-2</v>
      </c>
      <c r="G33" s="2">
        <v>281766</v>
      </c>
      <c r="H33" s="2">
        <f t="shared" si="0"/>
        <v>0</v>
      </c>
      <c r="I33" s="2">
        <f t="shared" si="1"/>
        <v>1</v>
      </c>
      <c r="J33" s="2">
        <f t="shared" si="2"/>
        <v>1</v>
      </c>
      <c r="K33" s="2">
        <f t="shared" si="3"/>
        <v>1</v>
      </c>
    </row>
    <row r="34" spans="1:11">
      <c r="A34">
        <v>-250</v>
      </c>
      <c r="B34">
        <v>30</v>
      </c>
      <c r="C34">
        <v>6734</v>
      </c>
      <c r="D34">
        <v>7828</v>
      </c>
      <c r="E34">
        <v>14562</v>
      </c>
      <c r="F34">
        <v>4.3275274370945402E-2</v>
      </c>
      <c r="G34">
        <v>291641</v>
      </c>
      <c r="H34">
        <f t="shared" si="0"/>
        <v>0</v>
      </c>
      <c r="I34">
        <f t="shared" si="1"/>
        <v>1</v>
      </c>
      <c r="J34">
        <f t="shared" si="2"/>
        <v>0</v>
      </c>
      <c r="K34">
        <f t="shared" si="3"/>
        <v>1</v>
      </c>
    </row>
    <row r="35" spans="1:11">
      <c r="A35">
        <v>-250</v>
      </c>
      <c r="B35">
        <v>35</v>
      </c>
      <c r="C35">
        <v>6706</v>
      </c>
      <c r="D35">
        <v>8022</v>
      </c>
      <c r="E35">
        <v>14728</v>
      </c>
      <c r="F35">
        <v>4.2465832420275601E-2</v>
      </c>
      <c r="G35">
        <v>301964</v>
      </c>
      <c r="H35">
        <f t="shared" si="0"/>
        <v>0</v>
      </c>
      <c r="I35">
        <f t="shared" si="1"/>
        <v>1</v>
      </c>
      <c r="J35">
        <f t="shared" si="2"/>
        <v>0</v>
      </c>
      <c r="K35">
        <f t="shared" si="3"/>
        <v>1</v>
      </c>
    </row>
    <row r="36" spans="1:11">
      <c r="A36">
        <v>-250</v>
      </c>
      <c r="B36">
        <v>40</v>
      </c>
      <c r="C36">
        <v>6673</v>
      </c>
      <c r="D36">
        <v>8189</v>
      </c>
      <c r="E36">
        <v>14862</v>
      </c>
      <c r="F36">
        <v>4.1587150572236102E-2</v>
      </c>
      <c r="G36">
        <v>312514</v>
      </c>
      <c r="H36">
        <f t="shared" si="0"/>
        <v>0</v>
      </c>
      <c r="I36">
        <f t="shared" si="1"/>
        <v>1</v>
      </c>
      <c r="J36">
        <f t="shared" si="2"/>
        <v>0</v>
      </c>
      <c r="K36">
        <f t="shared" si="3"/>
        <v>1</v>
      </c>
    </row>
    <row r="37" spans="1:11">
      <c r="A37">
        <v>-250</v>
      </c>
      <c r="B37">
        <v>45</v>
      </c>
      <c r="C37">
        <v>6667</v>
      </c>
      <c r="D37">
        <v>8270</v>
      </c>
      <c r="E37">
        <v>14937</v>
      </c>
      <c r="F37">
        <v>4.1155449508322298E-2</v>
      </c>
      <c r="G37">
        <v>318085</v>
      </c>
      <c r="H37">
        <f t="shared" si="0"/>
        <v>0</v>
      </c>
      <c r="I37">
        <f t="shared" si="1"/>
        <v>1</v>
      </c>
      <c r="J37">
        <f t="shared" si="2"/>
        <v>0</v>
      </c>
      <c r="K37">
        <f t="shared" si="3"/>
        <v>1</v>
      </c>
    </row>
    <row r="38" spans="1:11">
      <c r="A38">
        <v>-300</v>
      </c>
      <c r="B38">
        <v>5</v>
      </c>
      <c r="C38">
        <v>6656</v>
      </c>
      <c r="D38">
        <v>4381</v>
      </c>
      <c r="E38">
        <v>11037</v>
      </c>
      <c r="F38">
        <v>6.6263613549309E-2</v>
      </c>
      <c r="G38">
        <v>121706</v>
      </c>
      <c r="H38">
        <f t="shared" si="0"/>
        <v>1</v>
      </c>
      <c r="I38">
        <f t="shared" si="1"/>
        <v>0</v>
      </c>
      <c r="J38">
        <f t="shared" si="2"/>
        <v>1</v>
      </c>
      <c r="K38">
        <f t="shared" si="3"/>
        <v>0</v>
      </c>
    </row>
    <row r="39" spans="1:11">
      <c r="A39">
        <v>-300</v>
      </c>
      <c r="B39">
        <v>10</v>
      </c>
      <c r="C39">
        <v>6882</v>
      </c>
      <c r="D39">
        <v>5385</v>
      </c>
      <c r="E39">
        <v>12267</v>
      </c>
      <c r="F39">
        <v>5.9347740896094299E-2</v>
      </c>
      <c r="G39">
        <v>161841</v>
      </c>
      <c r="H39">
        <f t="shared" si="0"/>
        <v>1</v>
      </c>
      <c r="I39">
        <f t="shared" si="1"/>
        <v>0</v>
      </c>
      <c r="J39">
        <f t="shared" si="2"/>
        <v>1</v>
      </c>
      <c r="K39">
        <f t="shared" si="3"/>
        <v>0</v>
      </c>
    </row>
    <row r="40" spans="1:11">
      <c r="A40">
        <v>-300</v>
      </c>
      <c r="B40">
        <v>15</v>
      </c>
      <c r="C40">
        <v>6902</v>
      </c>
      <c r="D40">
        <v>5945</v>
      </c>
      <c r="E40">
        <v>12847</v>
      </c>
      <c r="F40">
        <v>5.4264449963674501E-2</v>
      </c>
      <c r="G40">
        <v>191892</v>
      </c>
      <c r="H40">
        <f t="shared" si="0"/>
        <v>1</v>
      </c>
      <c r="I40">
        <f t="shared" si="1"/>
        <v>0</v>
      </c>
      <c r="J40">
        <f t="shared" si="2"/>
        <v>1</v>
      </c>
      <c r="K40">
        <f t="shared" si="3"/>
        <v>0</v>
      </c>
    </row>
    <row r="41" spans="1:11">
      <c r="A41">
        <v>-300</v>
      </c>
      <c r="B41">
        <v>20</v>
      </c>
      <c r="C41">
        <v>6894</v>
      </c>
      <c r="D41">
        <v>6271</v>
      </c>
      <c r="E41">
        <v>13165</v>
      </c>
      <c r="F41">
        <v>5.2219269366546299E-2</v>
      </c>
      <c r="G41">
        <v>207254</v>
      </c>
      <c r="H41">
        <f t="shared" si="0"/>
        <v>1</v>
      </c>
      <c r="I41">
        <f t="shared" si="1"/>
        <v>0</v>
      </c>
      <c r="J41">
        <f t="shared" si="2"/>
        <v>1</v>
      </c>
      <c r="K41">
        <f t="shared" si="3"/>
        <v>0</v>
      </c>
    </row>
    <row r="42" spans="1:11">
      <c r="A42">
        <v>-300</v>
      </c>
      <c r="B42">
        <v>25</v>
      </c>
      <c r="C42">
        <v>6886</v>
      </c>
      <c r="D42">
        <v>6518</v>
      </c>
      <c r="E42">
        <v>13404</v>
      </c>
      <c r="F42">
        <v>5.0442937461896799E-2</v>
      </c>
      <c r="G42">
        <v>220870</v>
      </c>
      <c r="H42">
        <f t="shared" si="0"/>
        <v>1</v>
      </c>
      <c r="I42">
        <f t="shared" si="1"/>
        <v>0</v>
      </c>
      <c r="J42">
        <f t="shared" si="2"/>
        <v>1</v>
      </c>
      <c r="K42">
        <f t="shared" si="3"/>
        <v>0</v>
      </c>
    </row>
    <row r="43" spans="1:11">
      <c r="A43">
        <v>-300</v>
      </c>
      <c r="B43">
        <v>30</v>
      </c>
      <c r="C43">
        <v>6886</v>
      </c>
      <c r="D43">
        <v>6660</v>
      </c>
      <c r="E43">
        <v>13546</v>
      </c>
      <c r="F43">
        <v>4.9648327401874401E-2</v>
      </c>
      <c r="G43">
        <v>227983</v>
      </c>
      <c r="H43">
        <f t="shared" si="0"/>
        <v>1</v>
      </c>
      <c r="I43">
        <f t="shared" si="1"/>
        <v>0</v>
      </c>
      <c r="J43">
        <f t="shared" si="2"/>
        <v>1</v>
      </c>
      <c r="K43">
        <f t="shared" si="3"/>
        <v>0</v>
      </c>
    </row>
    <row r="44" spans="1:11">
      <c r="A44">
        <v>-300</v>
      </c>
      <c r="B44">
        <v>35</v>
      </c>
      <c r="C44">
        <v>6896</v>
      </c>
      <c r="D44">
        <v>6812</v>
      </c>
      <c r="E44">
        <v>13708</v>
      </c>
      <c r="F44">
        <v>4.8911550304894399E-2</v>
      </c>
      <c r="G44">
        <v>235405</v>
      </c>
      <c r="H44">
        <f t="shared" si="0"/>
        <v>1</v>
      </c>
      <c r="I44">
        <f t="shared" si="1"/>
        <v>0</v>
      </c>
      <c r="J44">
        <f t="shared" si="2"/>
        <v>1</v>
      </c>
      <c r="K44">
        <f t="shared" si="3"/>
        <v>0</v>
      </c>
    </row>
    <row r="45" spans="1:11">
      <c r="A45">
        <v>-300</v>
      </c>
      <c r="B45">
        <v>40</v>
      </c>
      <c r="C45">
        <v>6873</v>
      </c>
      <c r="D45">
        <v>6963</v>
      </c>
      <c r="E45">
        <v>13836</v>
      </c>
      <c r="F45">
        <v>4.80541807762438E-2</v>
      </c>
      <c r="G45">
        <v>243069</v>
      </c>
      <c r="H45">
        <f t="shared" si="0"/>
        <v>1</v>
      </c>
      <c r="I45">
        <f t="shared" si="1"/>
        <v>0</v>
      </c>
      <c r="J45">
        <f t="shared" si="2"/>
        <v>1</v>
      </c>
      <c r="K45">
        <f t="shared" si="3"/>
        <v>0</v>
      </c>
    </row>
    <row r="46" spans="1:11">
      <c r="A46">
        <v>-300</v>
      </c>
      <c r="B46">
        <v>45</v>
      </c>
      <c r="C46">
        <v>6863</v>
      </c>
      <c r="D46">
        <v>7031</v>
      </c>
      <c r="E46">
        <v>13894</v>
      </c>
      <c r="F46">
        <v>4.7618558008341999E-2</v>
      </c>
      <c r="G46">
        <v>246921</v>
      </c>
      <c r="H46">
        <f t="shared" si="0"/>
        <v>1</v>
      </c>
      <c r="I46">
        <f t="shared" si="1"/>
        <v>0</v>
      </c>
      <c r="J46">
        <f t="shared" si="2"/>
        <v>1</v>
      </c>
      <c r="K46">
        <f t="shared" si="3"/>
        <v>0</v>
      </c>
    </row>
    <row r="47" spans="1:11">
      <c r="A47">
        <v>-350</v>
      </c>
      <c r="B47">
        <v>5</v>
      </c>
      <c r="C47">
        <v>6483</v>
      </c>
      <c r="D47">
        <v>3531</v>
      </c>
      <c r="E47">
        <v>10014</v>
      </c>
      <c r="F47">
        <v>7.3429880843263101E-2</v>
      </c>
      <c r="G47">
        <v>91519</v>
      </c>
      <c r="H47">
        <f t="shared" si="0"/>
        <v>1</v>
      </c>
      <c r="I47">
        <f t="shared" si="1"/>
        <v>0</v>
      </c>
      <c r="J47">
        <f t="shared" si="2"/>
        <v>1</v>
      </c>
      <c r="K47">
        <f t="shared" si="3"/>
        <v>0</v>
      </c>
    </row>
    <row r="48" spans="1:11">
      <c r="A48">
        <v>-350</v>
      </c>
      <c r="B48">
        <v>10</v>
      </c>
      <c r="C48">
        <v>6805</v>
      </c>
      <c r="D48">
        <v>4400</v>
      </c>
      <c r="E48">
        <v>11205</v>
      </c>
      <c r="F48">
        <v>6.8383631869640804E-2</v>
      </c>
      <c r="G48">
        <v>118999</v>
      </c>
      <c r="H48">
        <f t="shared" si="0"/>
        <v>1</v>
      </c>
      <c r="I48">
        <f t="shared" si="1"/>
        <v>0</v>
      </c>
      <c r="J48">
        <f t="shared" si="2"/>
        <v>1</v>
      </c>
      <c r="K48">
        <f t="shared" si="3"/>
        <v>0</v>
      </c>
    </row>
    <row r="49" spans="1:11">
      <c r="A49">
        <v>-350</v>
      </c>
      <c r="B49">
        <v>15</v>
      </c>
      <c r="C49">
        <v>6840</v>
      </c>
      <c r="D49">
        <v>5029</v>
      </c>
      <c r="E49">
        <v>11869</v>
      </c>
      <c r="F49">
        <v>6.1234071093225997E-2</v>
      </c>
      <c r="G49">
        <v>148974</v>
      </c>
      <c r="H49">
        <f t="shared" si="0"/>
        <v>1</v>
      </c>
      <c r="I49">
        <f t="shared" si="1"/>
        <v>0</v>
      </c>
      <c r="J49">
        <f t="shared" si="2"/>
        <v>1</v>
      </c>
      <c r="K49">
        <f t="shared" si="3"/>
        <v>0</v>
      </c>
    </row>
    <row r="50" spans="1:11">
      <c r="A50">
        <v>-350</v>
      </c>
      <c r="B50">
        <v>20</v>
      </c>
      <c r="C50">
        <v>6872</v>
      </c>
      <c r="D50">
        <v>5336</v>
      </c>
      <c r="E50">
        <v>12208</v>
      </c>
      <c r="F50">
        <v>5.8876864016050301E-2</v>
      </c>
      <c r="G50">
        <v>162492</v>
      </c>
      <c r="H50">
        <f t="shared" si="0"/>
        <v>1</v>
      </c>
      <c r="I50">
        <f t="shared" si="1"/>
        <v>0</v>
      </c>
      <c r="J50">
        <f t="shared" si="2"/>
        <v>1</v>
      </c>
      <c r="K50">
        <f t="shared" si="3"/>
        <v>0</v>
      </c>
    </row>
    <row r="51" spans="1:11">
      <c r="A51">
        <v>-350</v>
      </c>
      <c r="B51">
        <v>25</v>
      </c>
      <c r="C51">
        <v>6886</v>
      </c>
      <c r="D51">
        <v>5548</v>
      </c>
      <c r="E51">
        <v>12434</v>
      </c>
      <c r="F51">
        <v>5.71762282266816E-2</v>
      </c>
      <c r="G51">
        <v>172612</v>
      </c>
      <c r="H51">
        <f t="shared" si="0"/>
        <v>1</v>
      </c>
      <c r="I51">
        <f t="shared" si="1"/>
        <v>0</v>
      </c>
      <c r="J51">
        <f t="shared" si="2"/>
        <v>1</v>
      </c>
      <c r="K51">
        <f t="shared" si="3"/>
        <v>0</v>
      </c>
    </row>
    <row r="52" spans="1:11">
      <c r="A52">
        <v>-350</v>
      </c>
      <c r="B52">
        <v>30</v>
      </c>
      <c r="C52">
        <v>6914</v>
      </c>
      <c r="D52">
        <v>5716</v>
      </c>
      <c r="E52">
        <v>12630</v>
      </c>
      <c r="F52">
        <v>5.6007130599050103E-2</v>
      </c>
      <c r="G52">
        <v>180651</v>
      </c>
      <c r="H52">
        <f t="shared" si="0"/>
        <v>1</v>
      </c>
      <c r="I52">
        <f t="shared" si="1"/>
        <v>0</v>
      </c>
      <c r="J52">
        <f t="shared" si="2"/>
        <v>1</v>
      </c>
      <c r="K52">
        <f t="shared" si="3"/>
        <v>0</v>
      </c>
    </row>
    <row r="53" spans="1:11">
      <c r="A53">
        <v>-350</v>
      </c>
      <c r="B53">
        <v>35</v>
      </c>
      <c r="C53">
        <v>6907</v>
      </c>
      <c r="D53">
        <v>5838</v>
      </c>
      <c r="E53">
        <v>12745</v>
      </c>
      <c r="F53">
        <v>5.5161220515040001E-2</v>
      </c>
      <c r="G53">
        <v>186194</v>
      </c>
      <c r="H53">
        <f t="shared" si="0"/>
        <v>1</v>
      </c>
      <c r="I53">
        <f t="shared" si="1"/>
        <v>0</v>
      </c>
      <c r="J53">
        <f t="shared" si="2"/>
        <v>1</v>
      </c>
      <c r="K53">
        <f t="shared" si="3"/>
        <v>0</v>
      </c>
    </row>
    <row r="54" spans="1:11">
      <c r="A54">
        <v>-350</v>
      </c>
      <c r="B54">
        <v>40</v>
      </c>
      <c r="C54">
        <v>6902</v>
      </c>
      <c r="D54">
        <v>5945</v>
      </c>
      <c r="E54">
        <v>12847</v>
      </c>
      <c r="F54">
        <v>5.4264449963674501E-2</v>
      </c>
      <c r="G54">
        <v>191892</v>
      </c>
      <c r="H54">
        <f t="shared" si="0"/>
        <v>1</v>
      </c>
      <c r="I54">
        <f t="shared" si="1"/>
        <v>0</v>
      </c>
      <c r="J54">
        <f t="shared" si="2"/>
        <v>1</v>
      </c>
      <c r="K54">
        <f t="shared" si="3"/>
        <v>0</v>
      </c>
    </row>
    <row r="55" spans="1:11">
      <c r="A55">
        <v>-350</v>
      </c>
      <c r="B55">
        <v>45</v>
      </c>
      <c r="C55">
        <v>6899</v>
      </c>
      <c r="D55">
        <v>6085</v>
      </c>
      <c r="E55">
        <v>12984</v>
      </c>
      <c r="F55">
        <v>5.3480297057842303E-2</v>
      </c>
      <c r="G55">
        <v>197925</v>
      </c>
      <c r="H55">
        <f t="shared" si="0"/>
        <v>1</v>
      </c>
      <c r="I55">
        <f t="shared" si="1"/>
        <v>0</v>
      </c>
      <c r="J55">
        <f t="shared" si="2"/>
        <v>1</v>
      </c>
      <c r="K55">
        <f t="shared" si="3"/>
        <v>0</v>
      </c>
    </row>
    <row r="56" spans="1:11">
      <c r="A56">
        <v>-400</v>
      </c>
      <c r="B56">
        <v>5</v>
      </c>
      <c r="C56">
        <v>6286</v>
      </c>
      <c r="D56">
        <v>2959</v>
      </c>
      <c r="E56">
        <v>9245</v>
      </c>
      <c r="F56">
        <v>7.8550490675049905E-2</v>
      </c>
      <c r="G56">
        <v>72839</v>
      </c>
      <c r="H56">
        <f t="shared" si="0"/>
        <v>1</v>
      </c>
      <c r="I56">
        <f t="shared" si="1"/>
        <v>0</v>
      </c>
      <c r="J56">
        <f t="shared" si="2"/>
        <v>1</v>
      </c>
      <c r="K56">
        <f t="shared" si="3"/>
        <v>0</v>
      </c>
    </row>
    <row r="57" spans="1:11">
      <c r="A57">
        <v>-400</v>
      </c>
      <c r="B57">
        <v>10</v>
      </c>
      <c r="C57">
        <v>6619</v>
      </c>
      <c r="D57">
        <v>3696</v>
      </c>
      <c r="E57">
        <v>10315</v>
      </c>
      <c r="F57">
        <v>7.4207565358771793E-2</v>
      </c>
      <c r="G57">
        <v>94146</v>
      </c>
      <c r="H57">
        <f t="shared" si="0"/>
        <v>1</v>
      </c>
      <c r="I57">
        <f t="shared" si="1"/>
        <v>0</v>
      </c>
      <c r="J57">
        <f t="shared" si="2"/>
        <v>1</v>
      </c>
      <c r="K57">
        <f t="shared" si="3"/>
        <v>0</v>
      </c>
    </row>
    <row r="58" spans="1:11">
      <c r="A58">
        <v>-400</v>
      </c>
      <c r="B58">
        <v>15</v>
      </c>
      <c r="C58">
        <v>6759</v>
      </c>
      <c r="D58">
        <v>4280</v>
      </c>
      <c r="E58">
        <v>11039</v>
      </c>
      <c r="F58">
        <v>6.8225783524205705E-2</v>
      </c>
      <c r="G58">
        <v>116945</v>
      </c>
      <c r="H58">
        <f t="shared" si="0"/>
        <v>1</v>
      </c>
      <c r="I58">
        <f t="shared" si="1"/>
        <v>0</v>
      </c>
      <c r="J58">
        <f t="shared" si="2"/>
        <v>1</v>
      </c>
      <c r="K58">
        <f t="shared" si="3"/>
        <v>0</v>
      </c>
    </row>
    <row r="59" spans="1:11">
      <c r="A59">
        <v>-400</v>
      </c>
      <c r="B59">
        <v>20</v>
      </c>
      <c r="C59">
        <v>6820</v>
      </c>
      <c r="D59">
        <v>4556</v>
      </c>
      <c r="E59">
        <v>11376</v>
      </c>
      <c r="F59">
        <v>6.5358651001120302E-2</v>
      </c>
      <c r="G59">
        <v>129199</v>
      </c>
      <c r="H59">
        <f t="shared" si="0"/>
        <v>1</v>
      </c>
      <c r="I59">
        <f t="shared" si="1"/>
        <v>0</v>
      </c>
      <c r="J59">
        <f t="shared" si="2"/>
        <v>1</v>
      </c>
      <c r="K59">
        <f t="shared" si="3"/>
        <v>0</v>
      </c>
    </row>
    <row r="60" spans="1:11">
      <c r="A60">
        <v>-400</v>
      </c>
      <c r="B60">
        <v>25</v>
      </c>
      <c r="C60">
        <v>6829</v>
      </c>
      <c r="D60">
        <v>4738</v>
      </c>
      <c r="E60">
        <v>11567</v>
      </c>
      <c r="F60">
        <v>6.3708264945307902E-2</v>
      </c>
      <c r="G60">
        <v>136706</v>
      </c>
      <c r="H60">
        <f t="shared" si="0"/>
        <v>1</v>
      </c>
      <c r="I60">
        <f t="shared" si="1"/>
        <v>0</v>
      </c>
      <c r="J60">
        <f t="shared" si="2"/>
        <v>1</v>
      </c>
      <c r="K60">
        <f t="shared" si="3"/>
        <v>0</v>
      </c>
    </row>
    <row r="61" spans="1:11">
      <c r="A61">
        <v>-400</v>
      </c>
      <c r="B61">
        <v>30</v>
      </c>
      <c r="C61">
        <v>6824</v>
      </c>
      <c r="D61">
        <v>4922</v>
      </c>
      <c r="E61">
        <v>11746</v>
      </c>
      <c r="F61">
        <v>6.1949189639623002E-2</v>
      </c>
      <c r="G61">
        <v>144751</v>
      </c>
      <c r="H61">
        <f t="shared" si="0"/>
        <v>1</v>
      </c>
      <c r="I61">
        <f t="shared" si="1"/>
        <v>0</v>
      </c>
      <c r="J61">
        <f t="shared" si="2"/>
        <v>1</v>
      </c>
      <c r="K61">
        <f t="shared" si="3"/>
        <v>0</v>
      </c>
    </row>
    <row r="62" spans="1:11">
      <c r="A62">
        <v>-400</v>
      </c>
      <c r="B62">
        <v>35</v>
      </c>
      <c r="C62">
        <v>6840</v>
      </c>
      <c r="D62">
        <v>5029</v>
      </c>
      <c r="E62">
        <v>11869</v>
      </c>
      <c r="F62">
        <v>6.1234071093225997E-2</v>
      </c>
      <c r="G62">
        <v>148974</v>
      </c>
      <c r="H62">
        <f t="shared" si="0"/>
        <v>1</v>
      </c>
      <c r="I62">
        <f t="shared" si="1"/>
        <v>0</v>
      </c>
      <c r="J62">
        <f t="shared" si="2"/>
        <v>1</v>
      </c>
      <c r="K62">
        <f t="shared" si="3"/>
        <v>0</v>
      </c>
    </row>
    <row r="63" spans="1:11">
      <c r="A63">
        <v>-400</v>
      </c>
      <c r="B63">
        <v>40</v>
      </c>
      <c r="C63">
        <v>6850</v>
      </c>
      <c r="D63">
        <v>5175</v>
      </c>
      <c r="E63">
        <v>12025</v>
      </c>
      <c r="F63">
        <v>6.0041842048762499E-2</v>
      </c>
      <c r="G63">
        <v>155421</v>
      </c>
      <c r="H63">
        <f t="shared" si="0"/>
        <v>1</v>
      </c>
      <c r="I63">
        <f t="shared" si="1"/>
        <v>0</v>
      </c>
      <c r="J63">
        <f t="shared" si="2"/>
        <v>1</v>
      </c>
      <c r="K63">
        <f t="shared" si="3"/>
        <v>0</v>
      </c>
    </row>
    <row r="64" spans="1:11">
      <c r="A64">
        <v>-400</v>
      </c>
      <c r="B64">
        <v>45</v>
      </c>
      <c r="C64">
        <v>6861</v>
      </c>
      <c r="D64">
        <v>5277</v>
      </c>
      <c r="E64">
        <v>12138</v>
      </c>
      <c r="F64">
        <v>5.9242122525477302E-2</v>
      </c>
      <c r="G64">
        <v>160032</v>
      </c>
      <c r="H64">
        <f t="shared" si="0"/>
        <v>1</v>
      </c>
      <c r="I64">
        <f t="shared" si="1"/>
        <v>0</v>
      </c>
      <c r="J64">
        <f t="shared" si="2"/>
        <v>1</v>
      </c>
      <c r="K64">
        <f t="shared" si="3"/>
        <v>0</v>
      </c>
    </row>
    <row r="65" spans="4:6">
      <c r="D65" t="s">
        <v>7</v>
      </c>
      <c r="E65">
        <f>AVERAGE(E2:E64)</f>
        <v>14560.269841269841</v>
      </c>
      <c r="F65">
        <f>AVERAGE(F2:F64)</f>
        <v>4.5839781400635687E-2</v>
      </c>
    </row>
    <row r="66" spans="4:6">
      <c r="D66" t="s">
        <v>8</v>
      </c>
      <c r="E66">
        <f>MEDIAN(E2:E64)</f>
        <v>14201</v>
      </c>
      <c r="F66">
        <f>MEDIAN(F2:F64)</f>
        <v>4.5390474424907998E-2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workbookViewId="0">
      <selection activeCell="G59" sqref="G59"/>
    </sheetView>
  </sheetViews>
  <sheetFormatPr baseColWidth="10" defaultRowHeight="15" x14ac:dyDescent="0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12</v>
      </c>
      <c r="I1" t="s">
        <v>10</v>
      </c>
      <c r="J1" t="s">
        <v>9</v>
      </c>
      <c r="K1" t="s">
        <v>11</v>
      </c>
    </row>
    <row r="2" spans="1:11">
      <c r="A2">
        <v>-100</v>
      </c>
      <c r="B2">
        <v>5</v>
      </c>
      <c r="C2">
        <v>3985</v>
      </c>
      <c r="D2">
        <v>13405</v>
      </c>
      <c r="E2">
        <v>17390</v>
      </c>
      <c r="F2">
        <v>3.2966262186995901E-2</v>
      </c>
      <c r="G2">
        <v>482653</v>
      </c>
      <c r="H2">
        <f>IF(E2&lt;=14377,1,0)</f>
        <v>0</v>
      </c>
      <c r="I2">
        <f>IF(F2&lt;=0.042078983,1,0)</f>
        <v>1</v>
      </c>
      <c r="J2">
        <f>IF(E2&lt;=14765.61905,1,0)</f>
        <v>0</v>
      </c>
      <c r="K2">
        <f>IF(F2&lt;=0.043011356,1,0)</f>
        <v>1</v>
      </c>
    </row>
    <row r="3" spans="1:11">
      <c r="A3">
        <v>-100</v>
      </c>
      <c r="B3">
        <v>10</v>
      </c>
      <c r="C3">
        <v>3769</v>
      </c>
      <c r="D3">
        <v>14335</v>
      </c>
      <c r="E3">
        <v>18104</v>
      </c>
      <c r="F3">
        <v>3.1700394153707699E-2</v>
      </c>
      <c r="G3">
        <v>526241</v>
      </c>
      <c r="H3">
        <f t="shared" ref="H3:H64" si="0">IF(E3&lt;=14377,1,0)</f>
        <v>0</v>
      </c>
      <c r="I3">
        <f t="shared" ref="I3:I64" si="1">IF(F3&lt;=0.042078983,1,0)</f>
        <v>1</v>
      </c>
      <c r="J3">
        <f t="shared" ref="J3:J64" si="2">IF(E3&lt;=14765.61905,1,0)</f>
        <v>0</v>
      </c>
      <c r="K3">
        <f t="shared" ref="K3:K64" si="3">IF(F3&lt;=0.043011356,1,0)</f>
        <v>1</v>
      </c>
    </row>
    <row r="4" spans="1:11">
      <c r="A4">
        <v>-100</v>
      </c>
      <c r="B4">
        <v>15</v>
      </c>
      <c r="C4">
        <v>3634</v>
      </c>
      <c r="D4">
        <v>14930</v>
      </c>
      <c r="E4">
        <v>18564</v>
      </c>
      <c r="F4">
        <v>3.11214901567642E-2</v>
      </c>
      <c r="G4">
        <v>551645</v>
      </c>
      <c r="H4">
        <f t="shared" si="0"/>
        <v>0</v>
      </c>
      <c r="I4">
        <f t="shared" si="1"/>
        <v>1</v>
      </c>
      <c r="J4">
        <f t="shared" si="2"/>
        <v>0</v>
      </c>
      <c r="K4">
        <f t="shared" si="3"/>
        <v>1</v>
      </c>
    </row>
    <row r="5" spans="1:11">
      <c r="A5">
        <v>-100</v>
      </c>
      <c r="B5">
        <v>20</v>
      </c>
      <c r="C5">
        <v>3539</v>
      </c>
      <c r="D5">
        <v>15357</v>
      </c>
      <c r="E5">
        <v>18896</v>
      </c>
      <c r="F5">
        <v>3.07139664350441E-2</v>
      </c>
      <c r="G5">
        <v>570369</v>
      </c>
      <c r="H5">
        <f t="shared" si="0"/>
        <v>0</v>
      </c>
      <c r="I5">
        <f t="shared" si="1"/>
        <v>1</v>
      </c>
      <c r="J5">
        <f t="shared" si="2"/>
        <v>0</v>
      </c>
      <c r="K5">
        <f t="shared" si="3"/>
        <v>1</v>
      </c>
    </row>
    <row r="6" spans="1:11">
      <c r="A6">
        <v>-100</v>
      </c>
      <c r="B6">
        <v>25</v>
      </c>
      <c r="C6">
        <v>3494</v>
      </c>
      <c r="D6">
        <v>15566</v>
      </c>
      <c r="E6">
        <v>19060</v>
      </c>
      <c r="F6">
        <v>3.04883413286582E-2</v>
      </c>
      <c r="G6">
        <v>580301</v>
      </c>
      <c r="H6">
        <f t="shared" si="0"/>
        <v>0</v>
      </c>
      <c r="I6">
        <f t="shared" si="1"/>
        <v>1</v>
      </c>
      <c r="J6">
        <f t="shared" si="2"/>
        <v>0</v>
      </c>
      <c r="K6">
        <f t="shared" si="3"/>
        <v>1</v>
      </c>
    </row>
    <row r="7" spans="1:11">
      <c r="A7">
        <v>-100</v>
      </c>
      <c r="B7">
        <v>30</v>
      </c>
      <c r="C7">
        <v>3456</v>
      </c>
      <c r="D7">
        <v>15780</v>
      </c>
      <c r="E7">
        <v>19236</v>
      </c>
      <c r="F7">
        <v>3.02742720623994E-2</v>
      </c>
      <c r="G7">
        <v>590535</v>
      </c>
      <c r="H7">
        <f t="shared" si="0"/>
        <v>0</v>
      </c>
      <c r="I7">
        <f t="shared" si="1"/>
        <v>1</v>
      </c>
      <c r="J7">
        <f t="shared" si="2"/>
        <v>0</v>
      </c>
      <c r="K7">
        <f t="shared" si="3"/>
        <v>1</v>
      </c>
    </row>
    <row r="8" spans="1:11">
      <c r="A8">
        <v>-100</v>
      </c>
      <c r="B8">
        <v>35</v>
      </c>
      <c r="C8">
        <v>3413</v>
      </c>
      <c r="D8">
        <v>16013</v>
      </c>
      <c r="E8">
        <v>19426</v>
      </c>
      <c r="F8">
        <v>3.0059807039125998E-2</v>
      </c>
      <c r="G8">
        <v>601389</v>
      </c>
      <c r="H8">
        <f t="shared" si="0"/>
        <v>0</v>
      </c>
      <c r="I8">
        <f t="shared" si="1"/>
        <v>1</v>
      </c>
      <c r="J8">
        <f t="shared" si="2"/>
        <v>0</v>
      </c>
      <c r="K8">
        <f t="shared" si="3"/>
        <v>1</v>
      </c>
    </row>
    <row r="9" spans="1:11">
      <c r="A9">
        <v>-100</v>
      </c>
      <c r="B9">
        <v>40</v>
      </c>
      <c r="C9">
        <v>3413</v>
      </c>
      <c r="D9">
        <v>16013</v>
      </c>
      <c r="E9">
        <v>19426</v>
      </c>
      <c r="F9">
        <v>3.0059807039125998E-2</v>
      </c>
      <c r="G9">
        <v>601389</v>
      </c>
      <c r="H9">
        <f t="shared" si="0"/>
        <v>0</v>
      </c>
      <c r="I9">
        <f t="shared" si="1"/>
        <v>1</v>
      </c>
      <c r="J9">
        <f t="shared" si="2"/>
        <v>0</v>
      </c>
      <c r="K9">
        <f t="shared" si="3"/>
        <v>1</v>
      </c>
    </row>
    <row r="10" spans="1:11">
      <c r="A10">
        <v>-100</v>
      </c>
      <c r="B10">
        <v>45</v>
      </c>
      <c r="C10">
        <v>3373</v>
      </c>
      <c r="D10">
        <v>16266</v>
      </c>
      <c r="E10">
        <v>19639</v>
      </c>
      <c r="F10">
        <v>2.9865113520582701E-2</v>
      </c>
      <c r="G10">
        <v>612734</v>
      </c>
      <c r="H10">
        <f t="shared" si="0"/>
        <v>0</v>
      </c>
      <c r="I10">
        <f t="shared" si="1"/>
        <v>1</v>
      </c>
      <c r="J10">
        <f t="shared" si="2"/>
        <v>0</v>
      </c>
      <c r="K10">
        <f t="shared" si="3"/>
        <v>1</v>
      </c>
    </row>
    <row r="11" spans="1:11">
      <c r="A11">
        <v>-150</v>
      </c>
      <c r="B11">
        <v>5</v>
      </c>
      <c r="C11">
        <v>4593</v>
      </c>
      <c r="D11">
        <v>9310</v>
      </c>
      <c r="E11">
        <v>13903</v>
      </c>
      <c r="F11">
        <v>4.48802375879657E-2</v>
      </c>
      <c r="G11">
        <v>264924</v>
      </c>
      <c r="H11">
        <f t="shared" si="0"/>
        <v>1</v>
      </c>
      <c r="I11">
        <f t="shared" si="1"/>
        <v>0</v>
      </c>
      <c r="J11">
        <f t="shared" si="2"/>
        <v>1</v>
      </c>
      <c r="K11">
        <f t="shared" si="3"/>
        <v>0</v>
      </c>
    </row>
    <row r="12" spans="1:11">
      <c r="A12">
        <v>-150</v>
      </c>
      <c r="B12">
        <v>10</v>
      </c>
      <c r="C12">
        <v>4352</v>
      </c>
      <c r="D12">
        <v>11782</v>
      </c>
      <c r="E12">
        <v>16134</v>
      </c>
      <c r="F12">
        <v>3.5452639720843997E-2</v>
      </c>
      <c r="G12">
        <v>410230</v>
      </c>
      <c r="H12">
        <f t="shared" si="0"/>
        <v>0</v>
      </c>
      <c r="I12">
        <f t="shared" si="1"/>
        <v>1</v>
      </c>
      <c r="J12">
        <f t="shared" si="2"/>
        <v>0</v>
      </c>
      <c r="K12">
        <f t="shared" si="3"/>
        <v>1</v>
      </c>
    </row>
    <row r="13" spans="1:11">
      <c r="A13">
        <v>-150</v>
      </c>
      <c r="B13">
        <v>15</v>
      </c>
      <c r="C13">
        <v>4249</v>
      </c>
      <c r="D13">
        <v>12202</v>
      </c>
      <c r="E13">
        <v>16451</v>
      </c>
      <c r="F13">
        <v>3.4640831160955302E-2</v>
      </c>
      <c r="G13">
        <v>430046</v>
      </c>
      <c r="H13">
        <f t="shared" si="0"/>
        <v>0</v>
      </c>
      <c r="I13">
        <f t="shared" si="1"/>
        <v>1</v>
      </c>
      <c r="J13">
        <f t="shared" si="2"/>
        <v>0</v>
      </c>
      <c r="K13">
        <f t="shared" si="3"/>
        <v>1</v>
      </c>
    </row>
    <row r="14" spans="1:11">
      <c r="A14">
        <v>-150</v>
      </c>
      <c r="B14">
        <v>20</v>
      </c>
      <c r="C14">
        <v>4154</v>
      </c>
      <c r="D14">
        <v>12564</v>
      </c>
      <c r="E14">
        <v>16718</v>
      </c>
      <c r="F14">
        <v>3.4052416849815401E-2</v>
      </c>
      <c r="G14">
        <v>446093</v>
      </c>
      <c r="H14">
        <f t="shared" si="0"/>
        <v>0</v>
      </c>
      <c r="I14">
        <f t="shared" si="1"/>
        <v>1</v>
      </c>
      <c r="J14">
        <f t="shared" si="2"/>
        <v>0</v>
      </c>
      <c r="K14">
        <f t="shared" si="3"/>
        <v>1</v>
      </c>
    </row>
    <row r="15" spans="1:11">
      <c r="A15">
        <v>-150</v>
      </c>
      <c r="B15">
        <v>25</v>
      </c>
      <c r="C15">
        <v>4106</v>
      </c>
      <c r="D15">
        <v>12823</v>
      </c>
      <c r="E15">
        <v>16929</v>
      </c>
      <c r="F15">
        <v>3.37002826770713E-2</v>
      </c>
      <c r="G15">
        <v>457484</v>
      </c>
      <c r="H15">
        <f t="shared" si="0"/>
        <v>0</v>
      </c>
      <c r="I15">
        <f t="shared" si="1"/>
        <v>1</v>
      </c>
      <c r="J15">
        <f t="shared" si="2"/>
        <v>0</v>
      </c>
      <c r="K15">
        <f t="shared" si="3"/>
        <v>1</v>
      </c>
    </row>
    <row r="16" spans="1:11">
      <c r="A16">
        <v>-150</v>
      </c>
      <c r="B16">
        <v>30</v>
      </c>
      <c r="C16">
        <v>4079</v>
      </c>
      <c r="D16">
        <v>12966</v>
      </c>
      <c r="E16">
        <v>17045</v>
      </c>
      <c r="F16">
        <v>3.35314333827108E-2</v>
      </c>
      <c r="G16">
        <v>463473</v>
      </c>
      <c r="H16">
        <f t="shared" si="0"/>
        <v>0</v>
      </c>
      <c r="I16">
        <f t="shared" si="1"/>
        <v>1</v>
      </c>
      <c r="J16">
        <f t="shared" si="2"/>
        <v>0</v>
      </c>
      <c r="K16">
        <f t="shared" si="3"/>
        <v>1</v>
      </c>
    </row>
    <row r="17" spans="1:11">
      <c r="A17">
        <v>-150</v>
      </c>
      <c r="B17">
        <v>35</v>
      </c>
      <c r="C17">
        <v>4055</v>
      </c>
      <c r="D17">
        <v>13114</v>
      </c>
      <c r="E17">
        <v>17169</v>
      </c>
      <c r="F17">
        <v>3.3366825186132397E-2</v>
      </c>
      <c r="G17">
        <v>469697</v>
      </c>
      <c r="H17">
        <f t="shared" si="0"/>
        <v>0</v>
      </c>
      <c r="I17">
        <f t="shared" si="1"/>
        <v>1</v>
      </c>
      <c r="J17">
        <f t="shared" si="2"/>
        <v>0</v>
      </c>
      <c r="K17">
        <f t="shared" si="3"/>
        <v>1</v>
      </c>
    </row>
    <row r="18" spans="1:11">
      <c r="A18">
        <v>-150</v>
      </c>
      <c r="B18">
        <v>40</v>
      </c>
      <c r="C18">
        <v>4024</v>
      </c>
      <c r="D18">
        <v>13259</v>
      </c>
      <c r="E18">
        <v>17283</v>
      </c>
      <c r="F18">
        <v>3.3178921987394999E-2</v>
      </c>
      <c r="G18">
        <v>476047</v>
      </c>
      <c r="H18">
        <f t="shared" si="0"/>
        <v>0</v>
      </c>
      <c r="I18">
        <f t="shared" si="1"/>
        <v>1</v>
      </c>
      <c r="J18">
        <f t="shared" si="2"/>
        <v>0</v>
      </c>
      <c r="K18">
        <f t="shared" si="3"/>
        <v>1</v>
      </c>
    </row>
    <row r="19" spans="1:11">
      <c r="A19">
        <v>-150</v>
      </c>
      <c r="B19">
        <v>45</v>
      </c>
      <c r="C19">
        <v>3986</v>
      </c>
      <c r="D19">
        <v>13405</v>
      </c>
      <c r="E19">
        <v>17391</v>
      </c>
      <c r="F19">
        <v>3.2968220387178997E-2</v>
      </c>
      <c r="G19">
        <v>482652</v>
      </c>
      <c r="H19">
        <f t="shared" si="0"/>
        <v>0</v>
      </c>
      <c r="I19">
        <f t="shared" si="1"/>
        <v>1</v>
      </c>
      <c r="J19">
        <f t="shared" si="2"/>
        <v>0</v>
      </c>
      <c r="K19">
        <f t="shared" si="3"/>
        <v>1</v>
      </c>
    </row>
    <row r="20" spans="1:11">
      <c r="A20">
        <v>-200</v>
      </c>
      <c r="B20">
        <v>5</v>
      </c>
      <c r="C20">
        <v>5051</v>
      </c>
      <c r="D20">
        <v>6916</v>
      </c>
      <c r="E20">
        <v>11967</v>
      </c>
      <c r="F20">
        <v>5.4178739587106103E-2</v>
      </c>
      <c r="G20">
        <v>176024</v>
      </c>
      <c r="H20">
        <f t="shared" si="0"/>
        <v>1</v>
      </c>
      <c r="I20">
        <f t="shared" si="1"/>
        <v>0</v>
      </c>
      <c r="J20">
        <f t="shared" si="2"/>
        <v>1</v>
      </c>
      <c r="K20">
        <f t="shared" si="3"/>
        <v>0</v>
      </c>
    </row>
    <row r="21" spans="1:11">
      <c r="A21">
        <v>-200</v>
      </c>
      <c r="B21">
        <v>10</v>
      </c>
      <c r="C21">
        <v>4916</v>
      </c>
      <c r="D21">
        <v>10022</v>
      </c>
      <c r="E21">
        <v>14938</v>
      </c>
      <c r="F21">
        <v>3.9633013891984301E-2</v>
      </c>
      <c r="G21">
        <v>332052</v>
      </c>
      <c r="H21">
        <f t="shared" si="0"/>
        <v>0</v>
      </c>
      <c r="I21">
        <f t="shared" si="1"/>
        <v>1</v>
      </c>
      <c r="J21">
        <f t="shared" si="2"/>
        <v>0</v>
      </c>
      <c r="K21">
        <f t="shared" si="3"/>
        <v>1</v>
      </c>
    </row>
    <row r="22" spans="1:11">
      <c r="A22">
        <v>-200</v>
      </c>
      <c r="B22">
        <v>15</v>
      </c>
      <c r="C22">
        <v>4744</v>
      </c>
      <c r="D22">
        <v>10479</v>
      </c>
      <c r="E22">
        <v>15223</v>
      </c>
      <c r="F22">
        <v>3.8324043724101101E-2</v>
      </c>
      <c r="G22">
        <v>352362</v>
      </c>
      <c r="H22">
        <f t="shared" si="0"/>
        <v>0</v>
      </c>
      <c r="I22">
        <f t="shared" si="1"/>
        <v>1</v>
      </c>
      <c r="J22">
        <f t="shared" si="2"/>
        <v>0</v>
      </c>
      <c r="K22">
        <f t="shared" si="3"/>
        <v>1</v>
      </c>
    </row>
    <row r="23" spans="1:11">
      <c r="A23">
        <v>-200</v>
      </c>
      <c r="B23">
        <v>20</v>
      </c>
      <c r="C23">
        <v>4635</v>
      </c>
      <c r="D23">
        <v>10808</v>
      </c>
      <c r="E23">
        <v>15443</v>
      </c>
      <c r="F23">
        <v>3.7471004435472098E-2</v>
      </c>
      <c r="G23">
        <v>367276</v>
      </c>
      <c r="H23">
        <f t="shared" si="0"/>
        <v>0</v>
      </c>
      <c r="I23">
        <f t="shared" si="1"/>
        <v>1</v>
      </c>
      <c r="J23">
        <f t="shared" si="2"/>
        <v>0</v>
      </c>
      <c r="K23">
        <f t="shared" si="3"/>
        <v>1</v>
      </c>
    </row>
    <row r="24" spans="1:11">
      <c r="A24">
        <v>-200</v>
      </c>
      <c r="B24">
        <v>25</v>
      </c>
      <c r="C24">
        <v>4575</v>
      </c>
      <c r="D24">
        <v>10994</v>
      </c>
      <c r="E24">
        <v>15569</v>
      </c>
      <c r="F24">
        <v>3.7066488266286397E-2</v>
      </c>
      <c r="G24">
        <v>375173</v>
      </c>
      <c r="H24">
        <f t="shared" si="0"/>
        <v>0</v>
      </c>
      <c r="I24">
        <f t="shared" si="1"/>
        <v>1</v>
      </c>
      <c r="J24">
        <f t="shared" si="2"/>
        <v>0</v>
      </c>
      <c r="K24">
        <f t="shared" si="3"/>
        <v>1</v>
      </c>
    </row>
    <row r="25" spans="1:11">
      <c r="A25">
        <v>-200</v>
      </c>
      <c r="B25">
        <v>30</v>
      </c>
      <c r="C25">
        <v>4531</v>
      </c>
      <c r="D25">
        <v>11165</v>
      </c>
      <c r="E25">
        <v>15696</v>
      </c>
      <c r="F25">
        <v>3.6655939541987599E-2</v>
      </c>
      <c r="G25">
        <v>383342</v>
      </c>
      <c r="H25">
        <f t="shared" si="0"/>
        <v>0</v>
      </c>
      <c r="I25">
        <f t="shared" si="1"/>
        <v>1</v>
      </c>
      <c r="J25">
        <f t="shared" si="2"/>
        <v>0</v>
      </c>
      <c r="K25">
        <f t="shared" si="3"/>
        <v>1</v>
      </c>
    </row>
    <row r="26" spans="1:11">
      <c r="A26">
        <v>-200</v>
      </c>
      <c r="B26">
        <v>35</v>
      </c>
      <c r="C26">
        <v>4464</v>
      </c>
      <c r="D26">
        <v>11357</v>
      </c>
      <c r="E26">
        <v>15821</v>
      </c>
      <c r="F26">
        <v>3.6220735632815498E-2</v>
      </c>
      <c r="G26">
        <v>391938</v>
      </c>
      <c r="H26">
        <f t="shared" si="0"/>
        <v>0</v>
      </c>
      <c r="I26">
        <f t="shared" si="1"/>
        <v>1</v>
      </c>
      <c r="J26">
        <f t="shared" si="2"/>
        <v>0</v>
      </c>
      <c r="K26">
        <f t="shared" si="3"/>
        <v>1</v>
      </c>
    </row>
    <row r="27" spans="1:11">
      <c r="A27">
        <v>-200</v>
      </c>
      <c r="B27">
        <v>40</v>
      </c>
      <c r="C27">
        <v>4444</v>
      </c>
      <c r="D27">
        <v>11457</v>
      </c>
      <c r="E27">
        <v>15901</v>
      </c>
      <c r="F27">
        <v>3.6036913983709597E-2</v>
      </c>
      <c r="G27">
        <v>396386</v>
      </c>
      <c r="H27">
        <f t="shared" si="0"/>
        <v>0</v>
      </c>
      <c r="I27">
        <f t="shared" si="1"/>
        <v>1</v>
      </c>
      <c r="J27">
        <f t="shared" si="2"/>
        <v>0</v>
      </c>
      <c r="K27">
        <f t="shared" si="3"/>
        <v>1</v>
      </c>
    </row>
    <row r="28" spans="1:11">
      <c r="A28">
        <v>-200</v>
      </c>
      <c r="B28">
        <v>45</v>
      </c>
      <c r="C28">
        <v>4416</v>
      </c>
      <c r="D28">
        <v>11564</v>
      </c>
      <c r="E28">
        <v>15980</v>
      </c>
      <c r="F28">
        <v>3.5848324348819002E-2</v>
      </c>
      <c r="G28">
        <v>400911</v>
      </c>
      <c r="H28">
        <f t="shared" si="0"/>
        <v>0</v>
      </c>
      <c r="I28">
        <f t="shared" si="1"/>
        <v>1</v>
      </c>
      <c r="J28">
        <f t="shared" si="2"/>
        <v>0</v>
      </c>
      <c r="K28">
        <f t="shared" si="3"/>
        <v>1</v>
      </c>
    </row>
    <row r="29" spans="1:11">
      <c r="A29">
        <v>-250</v>
      </c>
      <c r="B29">
        <v>5</v>
      </c>
      <c r="C29">
        <v>5341</v>
      </c>
      <c r="D29">
        <v>5697</v>
      </c>
      <c r="E29">
        <v>11038</v>
      </c>
      <c r="F29">
        <v>5.8863368511990803E-2</v>
      </c>
      <c r="G29">
        <v>142663</v>
      </c>
      <c r="H29">
        <f t="shared" si="0"/>
        <v>1</v>
      </c>
      <c r="I29">
        <f t="shared" si="1"/>
        <v>0</v>
      </c>
      <c r="J29">
        <f t="shared" si="2"/>
        <v>1</v>
      </c>
      <c r="K29">
        <f t="shared" si="3"/>
        <v>0</v>
      </c>
    </row>
    <row r="30" spans="1:11">
      <c r="A30">
        <v>-250</v>
      </c>
      <c r="B30">
        <v>10</v>
      </c>
      <c r="C30">
        <v>5371</v>
      </c>
      <c r="D30">
        <v>8684</v>
      </c>
      <c r="E30">
        <v>14055</v>
      </c>
      <c r="F30">
        <v>4.3744436628923897E-2</v>
      </c>
      <c r="G30">
        <v>276442</v>
      </c>
      <c r="H30">
        <f t="shared" si="0"/>
        <v>1</v>
      </c>
      <c r="I30">
        <f t="shared" si="1"/>
        <v>0</v>
      </c>
      <c r="J30">
        <f t="shared" si="2"/>
        <v>1</v>
      </c>
      <c r="K30">
        <f t="shared" si="3"/>
        <v>0</v>
      </c>
    </row>
    <row r="31" spans="1:11">
      <c r="A31" s="2">
        <v>-250</v>
      </c>
      <c r="B31" s="2">
        <v>15</v>
      </c>
      <c r="C31" s="2">
        <v>5207</v>
      </c>
      <c r="D31" s="2">
        <v>9170</v>
      </c>
      <c r="E31" s="2">
        <v>14377</v>
      </c>
      <c r="F31" s="2">
        <v>4.2078983337577203E-2</v>
      </c>
      <c r="G31" s="2">
        <v>296811</v>
      </c>
      <c r="H31" s="2">
        <f t="shared" si="0"/>
        <v>1</v>
      </c>
      <c r="I31" s="2">
        <f t="shared" si="1"/>
        <v>0</v>
      </c>
      <c r="J31" s="2">
        <f t="shared" si="2"/>
        <v>1</v>
      </c>
      <c r="K31" s="2">
        <f t="shared" si="3"/>
        <v>1</v>
      </c>
    </row>
    <row r="32" spans="1:11">
      <c r="A32" s="2">
        <v>-250</v>
      </c>
      <c r="B32" s="2">
        <v>20</v>
      </c>
      <c r="C32" s="2">
        <v>5120</v>
      </c>
      <c r="D32" s="2">
        <v>9454</v>
      </c>
      <c r="E32" s="2">
        <v>14574</v>
      </c>
      <c r="F32" s="2">
        <v>4.1301095014622903E-2</v>
      </c>
      <c r="G32" s="2">
        <v>308016</v>
      </c>
      <c r="H32" s="2">
        <f t="shared" si="0"/>
        <v>0</v>
      </c>
      <c r="I32" s="2">
        <f t="shared" si="1"/>
        <v>1</v>
      </c>
      <c r="J32" s="2">
        <f t="shared" si="2"/>
        <v>1</v>
      </c>
      <c r="K32" s="2">
        <f t="shared" si="3"/>
        <v>1</v>
      </c>
    </row>
    <row r="33" spans="1:11">
      <c r="A33" s="2">
        <v>-250</v>
      </c>
      <c r="B33" s="2">
        <v>25</v>
      </c>
      <c r="C33" s="2">
        <v>5053</v>
      </c>
      <c r="D33" s="2">
        <v>9660</v>
      </c>
      <c r="E33" s="2">
        <v>14713</v>
      </c>
      <c r="F33" s="2">
        <v>4.0696484385804803E-2</v>
      </c>
      <c r="G33" s="2">
        <v>316674</v>
      </c>
      <c r="H33" s="2">
        <f t="shared" si="0"/>
        <v>0</v>
      </c>
      <c r="I33" s="2">
        <f t="shared" si="1"/>
        <v>1</v>
      </c>
      <c r="J33" s="2">
        <f t="shared" si="2"/>
        <v>1</v>
      </c>
      <c r="K33" s="2">
        <f t="shared" si="3"/>
        <v>1</v>
      </c>
    </row>
    <row r="34" spans="1:11">
      <c r="A34">
        <v>-250</v>
      </c>
      <c r="B34">
        <v>30</v>
      </c>
      <c r="C34">
        <v>4956</v>
      </c>
      <c r="D34">
        <v>9878</v>
      </c>
      <c r="E34">
        <v>14834</v>
      </c>
      <c r="F34">
        <v>4.0030223709420602E-2</v>
      </c>
      <c r="G34">
        <v>325714</v>
      </c>
      <c r="H34">
        <f t="shared" si="0"/>
        <v>0</v>
      </c>
      <c r="I34">
        <f t="shared" si="1"/>
        <v>1</v>
      </c>
      <c r="J34">
        <f t="shared" si="2"/>
        <v>0</v>
      </c>
      <c r="K34">
        <f t="shared" si="3"/>
        <v>1</v>
      </c>
    </row>
    <row r="35" spans="1:11">
      <c r="A35">
        <v>-250</v>
      </c>
      <c r="B35">
        <v>35</v>
      </c>
      <c r="C35">
        <v>4916</v>
      </c>
      <c r="D35">
        <v>10022</v>
      </c>
      <c r="E35">
        <v>14938</v>
      </c>
      <c r="F35">
        <v>3.9633013891984301E-2</v>
      </c>
      <c r="G35">
        <v>332052</v>
      </c>
      <c r="H35">
        <f t="shared" si="0"/>
        <v>0</v>
      </c>
      <c r="I35">
        <f t="shared" si="1"/>
        <v>1</v>
      </c>
      <c r="J35">
        <f t="shared" si="2"/>
        <v>0</v>
      </c>
      <c r="K35">
        <f t="shared" si="3"/>
        <v>1</v>
      </c>
    </row>
    <row r="36" spans="1:11">
      <c r="A36">
        <v>-250</v>
      </c>
      <c r="B36">
        <v>40</v>
      </c>
      <c r="C36">
        <v>4896</v>
      </c>
      <c r="D36">
        <v>10095</v>
      </c>
      <c r="E36">
        <v>14991</v>
      </c>
      <c r="F36">
        <v>3.9442111577684499E-2</v>
      </c>
      <c r="G36">
        <v>335220</v>
      </c>
      <c r="H36">
        <f t="shared" si="0"/>
        <v>0</v>
      </c>
      <c r="I36">
        <f t="shared" si="1"/>
        <v>1</v>
      </c>
      <c r="J36">
        <f t="shared" si="2"/>
        <v>0</v>
      </c>
      <c r="K36">
        <f t="shared" si="3"/>
        <v>1</v>
      </c>
    </row>
    <row r="37" spans="1:11">
      <c r="A37">
        <v>-250</v>
      </c>
      <c r="B37">
        <v>45</v>
      </c>
      <c r="C37">
        <v>4839</v>
      </c>
      <c r="D37">
        <v>10235</v>
      </c>
      <c r="E37">
        <v>15074</v>
      </c>
      <c r="F37">
        <v>3.8970842963583399E-2</v>
      </c>
      <c r="G37">
        <v>341946</v>
      </c>
      <c r="H37">
        <f t="shared" si="0"/>
        <v>0</v>
      </c>
      <c r="I37">
        <f t="shared" si="1"/>
        <v>1</v>
      </c>
      <c r="J37">
        <f t="shared" si="2"/>
        <v>0</v>
      </c>
      <c r="K37">
        <f t="shared" si="3"/>
        <v>1</v>
      </c>
    </row>
    <row r="38" spans="1:11">
      <c r="A38">
        <v>-300</v>
      </c>
      <c r="B38">
        <v>5</v>
      </c>
      <c r="C38">
        <v>5502</v>
      </c>
      <c r="D38">
        <v>4629</v>
      </c>
      <c r="E38">
        <v>10131</v>
      </c>
      <c r="F38">
        <v>6.4623333545959005E-2</v>
      </c>
      <c r="G38">
        <v>111914</v>
      </c>
      <c r="H38">
        <f t="shared" si="0"/>
        <v>1</v>
      </c>
      <c r="I38">
        <f t="shared" si="1"/>
        <v>0</v>
      </c>
      <c r="J38">
        <f t="shared" si="2"/>
        <v>1</v>
      </c>
      <c r="K38">
        <f t="shared" si="3"/>
        <v>0</v>
      </c>
    </row>
    <row r="39" spans="1:11">
      <c r="A39">
        <v>-300</v>
      </c>
      <c r="B39">
        <v>10</v>
      </c>
      <c r="C39">
        <v>5718</v>
      </c>
      <c r="D39">
        <v>6880</v>
      </c>
      <c r="E39">
        <v>12598</v>
      </c>
      <c r="F39">
        <v>5.3184168865435401E-2</v>
      </c>
      <c r="G39">
        <v>192019</v>
      </c>
      <c r="H39">
        <f t="shared" si="0"/>
        <v>1</v>
      </c>
      <c r="I39">
        <f t="shared" si="1"/>
        <v>0</v>
      </c>
      <c r="J39">
        <f t="shared" si="2"/>
        <v>1</v>
      </c>
      <c r="K39">
        <f t="shared" si="3"/>
        <v>0</v>
      </c>
    </row>
    <row r="40" spans="1:11">
      <c r="A40">
        <v>-300</v>
      </c>
      <c r="B40">
        <v>15</v>
      </c>
      <c r="C40">
        <v>5578</v>
      </c>
      <c r="D40">
        <v>8056</v>
      </c>
      <c r="E40">
        <v>13634</v>
      </c>
      <c r="F40">
        <v>4.5930312861094003E-2</v>
      </c>
      <c r="G40">
        <v>251985</v>
      </c>
      <c r="H40">
        <f t="shared" si="0"/>
        <v>1</v>
      </c>
      <c r="I40">
        <f t="shared" si="1"/>
        <v>0</v>
      </c>
      <c r="J40">
        <f t="shared" si="2"/>
        <v>1</v>
      </c>
      <c r="K40">
        <f t="shared" si="3"/>
        <v>0</v>
      </c>
    </row>
    <row r="41" spans="1:11">
      <c r="A41">
        <v>-300</v>
      </c>
      <c r="B41">
        <v>20</v>
      </c>
      <c r="C41">
        <v>5461</v>
      </c>
      <c r="D41">
        <v>8410</v>
      </c>
      <c r="E41">
        <v>13871</v>
      </c>
      <c r="F41">
        <v>4.4776215762545001E-2</v>
      </c>
      <c r="G41">
        <v>264929</v>
      </c>
      <c r="H41">
        <f t="shared" si="0"/>
        <v>1</v>
      </c>
      <c r="I41">
        <f t="shared" si="1"/>
        <v>0</v>
      </c>
      <c r="J41">
        <f t="shared" si="2"/>
        <v>1</v>
      </c>
      <c r="K41">
        <f t="shared" si="3"/>
        <v>0</v>
      </c>
    </row>
    <row r="42" spans="1:11">
      <c r="A42">
        <v>-300</v>
      </c>
      <c r="B42">
        <v>25</v>
      </c>
      <c r="C42">
        <v>5403</v>
      </c>
      <c r="D42">
        <v>8586</v>
      </c>
      <c r="E42">
        <v>13989</v>
      </c>
      <c r="F42">
        <v>4.4178812234521303E-2</v>
      </c>
      <c r="G42">
        <v>271789</v>
      </c>
      <c r="H42">
        <f t="shared" si="0"/>
        <v>1</v>
      </c>
      <c r="I42">
        <f t="shared" si="1"/>
        <v>0</v>
      </c>
      <c r="J42">
        <f t="shared" si="2"/>
        <v>1</v>
      </c>
      <c r="K42">
        <f t="shared" si="3"/>
        <v>0</v>
      </c>
    </row>
    <row r="43" spans="1:11">
      <c r="A43">
        <v>-300</v>
      </c>
      <c r="B43">
        <v>30</v>
      </c>
      <c r="C43">
        <v>5362</v>
      </c>
      <c r="D43">
        <v>8747</v>
      </c>
      <c r="E43">
        <v>14109</v>
      </c>
      <c r="F43">
        <v>4.3582615142248197E-2</v>
      </c>
      <c r="G43">
        <v>278874</v>
      </c>
      <c r="H43">
        <f t="shared" si="0"/>
        <v>1</v>
      </c>
      <c r="I43">
        <f t="shared" si="1"/>
        <v>0</v>
      </c>
      <c r="J43">
        <f t="shared" si="2"/>
        <v>1</v>
      </c>
      <c r="K43">
        <f t="shared" si="3"/>
        <v>0</v>
      </c>
    </row>
    <row r="44" spans="1:11">
      <c r="A44">
        <v>-300</v>
      </c>
      <c r="B44">
        <v>35</v>
      </c>
      <c r="C44">
        <v>5298</v>
      </c>
      <c r="D44">
        <v>8930</v>
      </c>
      <c r="E44">
        <v>14228</v>
      </c>
      <c r="F44">
        <v>4.2960623454423003E-2</v>
      </c>
      <c r="G44">
        <v>286331</v>
      </c>
      <c r="H44">
        <f t="shared" si="0"/>
        <v>1</v>
      </c>
      <c r="I44">
        <f t="shared" si="1"/>
        <v>0</v>
      </c>
      <c r="J44">
        <f t="shared" si="2"/>
        <v>1</v>
      </c>
      <c r="K44">
        <f t="shared" si="3"/>
        <v>1</v>
      </c>
    </row>
    <row r="45" spans="1:11">
      <c r="A45">
        <v>-300</v>
      </c>
      <c r="B45">
        <v>40</v>
      </c>
      <c r="C45">
        <v>5249</v>
      </c>
      <c r="D45">
        <v>9055</v>
      </c>
      <c r="E45">
        <v>14304</v>
      </c>
      <c r="F45">
        <v>4.25244744642077E-2</v>
      </c>
      <c r="G45">
        <v>291515</v>
      </c>
      <c r="H45">
        <f t="shared" si="0"/>
        <v>1</v>
      </c>
      <c r="I45">
        <f t="shared" si="1"/>
        <v>0</v>
      </c>
      <c r="J45">
        <f t="shared" si="2"/>
        <v>1</v>
      </c>
      <c r="K45">
        <f t="shared" si="3"/>
        <v>1</v>
      </c>
    </row>
    <row r="46" spans="1:11">
      <c r="A46" s="1">
        <v>-300</v>
      </c>
      <c r="B46" s="1">
        <v>45</v>
      </c>
      <c r="C46" s="1">
        <v>5207</v>
      </c>
      <c r="D46" s="1">
        <v>9170</v>
      </c>
      <c r="E46" s="1">
        <v>14377</v>
      </c>
      <c r="F46" s="1">
        <v>4.2078983337577203E-2</v>
      </c>
      <c r="G46" s="1">
        <v>296811</v>
      </c>
      <c r="H46" s="1">
        <f t="shared" si="0"/>
        <v>1</v>
      </c>
      <c r="I46" s="1">
        <f t="shared" si="1"/>
        <v>0</v>
      </c>
      <c r="J46" s="1">
        <f t="shared" si="2"/>
        <v>1</v>
      </c>
      <c r="K46" s="1">
        <f t="shared" si="3"/>
        <v>1</v>
      </c>
    </row>
    <row r="47" spans="1:11">
      <c r="A47">
        <v>-350</v>
      </c>
      <c r="B47">
        <v>5</v>
      </c>
      <c r="C47">
        <v>5572</v>
      </c>
      <c r="D47">
        <v>3683</v>
      </c>
      <c r="E47">
        <v>9255</v>
      </c>
      <c r="F47">
        <v>7.0949986200975104E-2</v>
      </c>
      <c r="G47">
        <v>85588</v>
      </c>
      <c r="H47">
        <f t="shared" si="0"/>
        <v>1</v>
      </c>
      <c r="I47">
        <f t="shared" si="1"/>
        <v>0</v>
      </c>
      <c r="J47">
        <f t="shared" si="2"/>
        <v>1</v>
      </c>
      <c r="K47">
        <f t="shared" si="3"/>
        <v>0</v>
      </c>
    </row>
    <row r="48" spans="1:11">
      <c r="A48">
        <v>-350</v>
      </c>
      <c r="B48">
        <v>10</v>
      </c>
      <c r="C48">
        <v>5943</v>
      </c>
      <c r="D48">
        <v>5478</v>
      </c>
      <c r="E48">
        <v>11421</v>
      </c>
      <c r="F48">
        <v>6.1913848622510398E-2</v>
      </c>
      <c r="G48">
        <v>139610</v>
      </c>
      <c r="H48">
        <f t="shared" si="0"/>
        <v>1</v>
      </c>
      <c r="I48">
        <f t="shared" si="1"/>
        <v>0</v>
      </c>
      <c r="J48">
        <f t="shared" si="2"/>
        <v>1</v>
      </c>
      <c r="K48">
        <f t="shared" si="3"/>
        <v>0</v>
      </c>
    </row>
    <row r="49" spans="1:11">
      <c r="A49">
        <v>-350</v>
      </c>
      <c r="B49">
        <v>15</v>
      </c>
      <c r="C49">
        <v>5876</v>
      </c>
      <c r="D49">
        <v>7149</v>
      </c>
      <c r="E49">
        <v>13025</v>
      </c>
      <c r="F49">
        <v>4.9851116435367701E-2</v>
      </c>
      <c r="G49">
        <v>216422</v>
      </c>
      <c r="H49">
        <f t="shared" si="0"/>
        <v>1</v>
      </c>
      <c r="I49">
        <f t="shared" si="1"/>
        <v>0</v>
      </c>
      <c r="J49">
        <f t="shared" si="2"/>
        <v>1</v>
      </c>
      <c r="K49">
        <f t="shared" si="3"/>
        <v>0</v>
      </c>
    </row>
    <row r="50" spans="1:11">
      <c r="A50">
        <v>-350</v>
      </c>
      <c r="B50">
        <v>20</v>
      </c>
      <c r="C50">
        <v>5770</v>
      </c>
      <c r="D50">
        <v>7473</v>
      </c>
      <c r="E50">
        <v>13243</v>
      </c>
      <c r="F50">
        <v>4.8407554839110599E-2</v>
      </c>
      <c r="G50">
        <v>228717</v>
      </c>
      <c r="H50">
        <f t="shared" si="0"/>
        <v>1</v>
      </c>
      <c r="I50">
        <f t="shared" si="1"/>
        <v>0</v>
      </c>
      <c r="J50">
        <f t="shared" si="2"/>
        <v>1</v>
      </c>
      <c r="K50">
        <f t="shared" si="3"/>
        <v>0</v>
      </c>
    </row>
    <row r="51" spans="1:11">
      <c r="A51">
        <v>-350</v>
      </c>
      <c r="B51">
        <v>25</v>
      </c>
      <c r="C51">
        <v>5698</v>
      </c>
      <c r="D51">
        <v>7648</v>
      </c>
      <c r="E51">
        <v>13346</v>
      </c>
      <c r="F51">
        <v>4.7517998162798801E-2</v>
      </c>
      <c r="G51">
        <v>236006</v>
      </c>
      <c r="H51">
        <f t="shared" si="0"/>
        <v>1</v>
      </c>
      <c r="I51">
        <f t="shared" si="1"/>
        <v>0</v>
      </c>
      <c r="J51">
        <f t="shared" si="2"/>
        <v>1</v>
      </c>
      <c r="K51">
        <f t="shared" si="3"/>
        <v>0</v>
      </c>
    </row>
    <row r="52" spans="1:11">
      <c r="A52">
        <v>-350</v>
      </c>
      <c r="B52">
        <v>30</v>
      </c>
      <c r="C52">
        <v>5652</v>
      </c>
      <c r="D52">
        <v>7856</v>
      </c>
      <c r="E52">
        <v>13508</v>
      </c>
      <c r="F52">
        <v>4.6796672821692503E-2</v>
      </c>
      <c r="G52">
        <v>243797</v>
      </c>
      <c r="H52">
        <f t="shared" si="0"/>
        <v>1</v>
      </c>
      <c r="I52">
        <f t="shared" si="1"/>
        <v>0</v>
      </c>
      <c r="J52">
        <f t="shared" si="2"/>
        <v>1</v>
      </c>
      <c r="K52">
        <f t="shared" si="3"/>
        <v>0</v>
      </c>
    </row>
    <row r="53" spans="1:11">
      <c r="A53">
        <v>-350</v>
      </c>
      <c r="B53">
        <v>35</v>
      </c>
      <c r="C53">
        <v>5591</v>
      </c>
      <c r="D53">
        <v>8001</v>
      </c>
      <c r="E53">
        <v>13592</v>
      </c>
      <c r="F53">
        <v>4.6109901144605697E-2</v>
      </c>
      <c r="G53">
        <v>249918</v>
      </c>
      <c r="H53">
        <f t="shared" si="0"/>
        <v>1</v>
      </c>
      <c r="I53">
        <f t="shared" si="1"/>
        <v>0</v>
      </c>
      <c r="J53">
        <f t="shared" si="2"/>
        <v>1</v>
      </c>
      <c r="K53">
        <f t="shared" si="3"/>
        <v>0</v>
      </c>
    </row>
    <row r="54" spans="1:11">
      <c r="A54">
        <v>-350</v>
      </c>
      <c r="B54">
        <v>40</v>
      </c>
      <c r="C54">
        <v>5561</v>
      </c>
      <c r="D54">
        <v>8116</v>
      </c>
      <c r="E54">
        <v>13677</v>
      </c>
      <c r="F54">
        <v>4.5754563914880503E-2</v>
      </c>
      <c r="G54">
        <v>254065</v>
      </c>
      <c r="H54">
        <f t="shared" si="0"/>
        <v>1</v>
      </c>
      <c r="I54">
        <f t="shared" si="1"/>
        <v>0</v>
      </c>
      <c r="J54">
        <f t="shared" si="2"/>
        <v>1</v>
      </c>
      <c r="K54">
        <f t="shared" si="3"/>
        <v>0</v>
      </c>
    </row>
    <row r="55" spans="1:11">
      <c r="A55">
        <v>-350</v>
      </c>
      <c r="B55">
        <v>45</v>
      </c>
      <c r="C55">
        <v>5529</v>
      </c>
      <c r="D55">
        <v>8230</v>
      </c>
      <c r="E55">
        <v>13759</v>
      </c>
      <c r="F55">
        <v>4.5378688935502197E-2</v>
      </c>
      <c r="G55">
        <v>258348</v>
      </c>
      <c r="H55">
        <f t="shared" si="0"/>
        <v>1</v>
      </c>
      <c r="I55">
        <f t="shared" si="1"/>
        <v>0</v>
      </c>
      <c r="J55">
        <f t="shared" si="2"/>
        <v>1</v>
      </c>
      <c r="K55">
        <f t="shared" si="3"/>
        <v>0</v>
      </c>
    </row>
    <row r="56" spans="1:11">
      <c r="A56">
        <v>-400</v>
      </c>
      <c r="B56">
        <v>5</v>
      </c>
      <c r="C56">
        <v>5631</v>
      </c>
      <c r="D56">
        <v>3154</v>
      </c>
      <c r="E56">
        <v>8785</v>
      </c>
      <c r="F56">
        <v>7.4262866030973207E-2</v>
      </c>
      <c r="G56">
        <v>73440</v>
      </c>
      <c r="H56">
        <f t="shared" si="0"/>
        <v>1</v>
      </c>
      <c r="I56">
        <f t="shared" si="1"/>
        <v>0</v>
      </c>
      <c r="J56">
        <f t="shared" si="2"/>
        <v>1</v>
      </c>
      <c r="K56">
        <f t="shared" si="3"/>
        <v>0</v>
      </c>
    </row>
    <row r="57" spans="1:11">
      <c r="A57">
        <v>-400</v>
      </c>
      <c r="B57">
        <v>10</v>
      </c>
      <c r="C57">
        <v>6067</v>
      </c>
      <c r="D57">
        <v>4825</v>
      </c>
      <c r="E57">
        <v>10892</v>
      </c>
      <c r="F57">
        <v>6.5371873049407003E-2</v>
      </c>
      <c r="G57">
        <v>121760</v>
      </c>
      <c r="H57">
        <f t="shared" si="0"/>
        <v>1</v>
      </c>
      <c r="I57">
        <f t="shared" si="1"/>
        <v>0</v>
      </c>
      <c r="J57">
        <f t="shared" si="2"/>
        <v>1</v>
      </c>
      <c r="K57">
        <f t="shared" si="3"/>
        <v>0</v>
      </c>
    </row>
    <row r="58" spans="1:11">
      <c r="A58">
        <v>-400</v>
      </c>
      <c r="B58">
        <v>15</v>
      </c>
      <c r="C58">
        <v>6124</v>
      </c>
      <c r="D58">
        <v>6396</v>
      </c>
      <c r="E58">
        <v>12520</v>
      </c>
      <c r="F58">
        <v>5.3822146179573399E-2</v>
      </c>
      <c r="G58">
        <v>187762</v>
      </c>
      <c r="H58">
        <f t="shared" si="0"/>
        <v>1</v>
      </c>
      <c r="I58">
        <f t="shared" si="1"/>
        <v>0</v>
      </c>
      <c r="J58">
        <f t="shared" si="2"/>
        <v>1</v>
      </c>
      <c r="K58">
        <f t="shared" si="3"/>
        <v>0</v>
      </c>
    </row>
    <row r="59" spans="1:11">
      <c r="A59">
        <v>-400</v>
      </c>
      <c r="B59">
        <v>20</v>
      </c>
      <c r="C59">
        <v>6038</v>
      </c>
      <c r="D59">
        <v>6693</v>
      </c>
      <c r="E59">
        <v>12731</v>
      </c>
      <c r="F59">
        <v>5.2174091225769402E-2</v>
      </c>
      <c r="G59">
        <v>199154</v>
      </c>
      <c r="H59">
        <f t="shared" si="0"/>
        <v>1</v>
      </c>
      <c r="I59">
        <f t="shared" si="1"/>
        <v>0</v>
      </c>
      <c r="J59">
        <f t="shared" si="2"/>
        <v>1</v>
      </c>
      <c r="K59">
        <f t="shared" si="3"/>
        <v>0</v>
      </c>
    </row>
    <row r="60" spans="1:11">
      <c r="A60">
        <v>-400</v>
      </c>
      <c r="B60">
        <v>25</v>
      </c>
      <c r="C60">
        <v>5982</v>
      </c>
      <c r="D60">
        <v>6875</v>
      </c>
      <c r="E60">
        <v>12857</v>
      </c>
      <c r="F60">
        <v>5.1085319675615998E-2</v>
      </c>
      <c r="G60">
        <v>206821</v>
      </c>
      <c r="H60">
        <f t="shared" si="0"/>
        <v>1</v>
      </c>
      <c r="I60">
        <f t="shared" si="1"/>
        <v>0</v>
      </c>
      <c r="J60">
        <f t="shared" si="2"/>
        <v>1</v>
      </c>
      <c r="K60">
        <f t="shared" si="3"/>
        <v>0</v>
      </c>
    </row>
    <row r="61" spans="1:11">
      <c r="A61">
        <v>-400</v>
      </c>
      <c r="B61">
        <v>30</v>
      </c>
      <c r="C61">
        <v>5921</v>
      </c>
      <c r="D61">
        <v>7056</v>
      </c>
      <c r="E61">
        <v>12977</v>
      </c>
      <c r="F61">
        <v>5.0304298949490199E-2</v>
      </c>
      <c r="G61">
        <v>213114</v>
      </c>
      <c r="H61">
        <f t="shared" si="0"/>
        <v>1</v>
      </c>
      <c r="I61">
        <f t="shared" si="1"/>
        <v>0</v>
      </c>
      <c r="J61">
        <f t="shared" si="2"/>
        <v>1</v>
      </c>
      <c r="K61">
        <f t="shared" si="3"/>
        <v>0</v>
      </c>
    </row>
    <row r="62" spans="1:11">
      <c r="A62">
        <v>-400</v>
      </c>
      <c r="B62">
        <v>35</v>
      </c>
      <c r="C62">
        <v>5854</v>
      </c>
      <c r="D62">
        <v>7254</v>
      </c>
      <c r="E62">
        <v>13108</v>
      </c>
      <c r="F62">
        <v>4.9501697513963397E-2</v>
      </c>
      <c r="G62">
        <v>219943</v>
      </c>
      <c r="H62">
        <f t="shared" si="0"/>
        <v>1</v>
      </c>
      <c r="I62">
        <f t="shared" si="1"/>
        <v>0</v>
      </c>
      <c r="J62">
        <f t="shared" si="2"/>
        <v>1</v>
      </c>
      <c r="K62">
        <f t="shared" si="3"/>
        <v>0</v>
      </c>
    </row>
    <row r="63" spans="1:11">
      <c r="A63">
        <v>-400</v>
      </c>
      <c r="B63">
        <v>40</v>
      </c>
      <c r="C63">
        <v>5822</v>
      </c>
      <c r="D63">
        <v>7336</v>
      </c>
      <c r="E63">
        <v>13158</v>
      </c>
      <c r="F63">
        <v>4.9048698297199801E-2</v>
      </c>
      <c r="G63">
        <v>223408</v>
      </c>
      <c r="H63">
        <f t="shared" si="0"/>
        <v>1</v>
      </c>
      <c r="I63">
        <f t="shared" si="1"/>
        <v>0</v>
      </c>
      <c r="J63">
        <f t="shared" si="2"/>
        <v>1</v>
      </c>
      <c r="K63">
        <f t="shared" si="3"/>
        <v>0</v>
      </c>
    </row>
    <row r="64" spans="1:11">
      <c r="A64">
        <v>-400</v>
      </c>
      <c r="B64">
        <v>45</v>
      </c>
      <c r="C64">
        <v>5770</v>
      </c>
      <c r="D64">
        <v>7473</v>
      </c>
      <c r="E64">
        <v>13243</v>
      </c>
      <c r="F64">
        <v>4.8407554839110599E-2</v>
      </c>
      <c r="G64">
        <v>228717</v>
      </c>
      <c r="H64">
        <f t="shared" si="0"/>
        <v>1</v>
      </c>
      <c r="I64">
        <f t="shared" si="1"/>
        <v>0</v>
      </c>
      <c r="J64">
        <f t="shared" si="2"/>
        <v>1</v>
      </c>
      <c r="K64">
        <f t="shared" si="3"/>
        <v>0</v>
      </c>
    </row>
    <row r="65" spans="4:6">
      <c r="D65" t="s">
        <v>7</v>
      </c>
      <c r="E65">
        <f>AVERAGE(E2:E64)</f>
        <v>14765.619047619048</v>
      </c>
      <c r="F65">
        <f>AVERAGE(F2:F64)</f>
        <v>4.3011356234966734E-2</v>
      </c>
    </row>
    <row r="66" spans="4:6">
      <c r="D66" t="s">
        <v>8</v>
      </c>
      <c r="E66">
        <f>MEDIAN(E2:E64)</f>
        <v>14377</v>
      </c>
      <c r="F66">
        <f>MEDIAN(F2:F64)</f>
        <v>4.2078983337577203E-2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workbookViewId="0">
      <selection activeCell="K32" sqref="A32:K32"/>
    </sheetView>
  </sheetViews>
  <sheetFormatPr baseColWidth="10" defaultRowHeight="15" x14ac:dyDescent="0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12</v>
      </c>
      <c r="I1" t="s">
        <v>10</v>
      </c>
      <c r="J1" t="s">
        <v>9</v>
      </c>
      <c r="K1" t="s">
        <v>11</v>
      </c>
    </row>
    <row r="2" spans="1:11">
      <c r="A2">
        <v>-100</v>
      </c>
      <c r="B2">
        <v>5</v>
      </c>
      <c r="C2">
        <v>2530</v>
      </c>
      <c r="D2">
        <v>5354</v>
      </c>
      <c r="E2">
        <v>7884</v>
      </c>
      <c r="F2">
        <v>1.48050499416924E-2</v>
      </c>
      <c r="G2">
        <v>511869</v>
      </c>
      <c r="H2">
        <f>IF(E2&lt;=6413,1,0)</f>
        <v>0</v>
      </c>
      <c r="I2">
        <f>IF(F2&lt;=0.020511146,1,0)</f>
        <v>1</v>
      </c>
      <c r="J2">
        <f>IF(E2&lt;=6654.412698,1,0)</f>
        <v>0</v>
      </c>
      <c r="K2">
        <f>IF(F2&lt;=0.021528515,1,0)</f>
        <v>1</v>
      </c>
    </row>
    <row r="3" spans="1:11">
      <c r="A3">
        <v>-100</v>
      </c>
      <c r="B3">
        <v>10</v>
      </c>
      <c r="C3">
        <v>2423</v>
      </c>
      <c r="D3">
        <v>5901</v>
      </c>
      <c r="E3">
        <v>8324</v>
      </c>
      <c r="F3">
        <v>1.4208851684441999E-2</v>
      </c>
      <c r="G3">
        <v>565180</v>
      </c>
      <c r="H3">
        <f t="shared" ref="H3:H64" si="0">IF(E3&lt;=6413,1,0)</f>
        <v>0</v>
      </c>
      <c r="I3">
        <f t="shared" ref="I3:I64" si="1">IF(F3&lt;=0.020511146,1,0)</f>
        <v>1</v>
      </c>
      <c r="J3">
        <f t="shared" ref="J3:J64" si="2">IF(E3&lt;=6654.412698,1,0)</f>
        <v>0</v>
      </c>
      <c r="K3">
        <f t="shared" ref="K3:K64" si="3">IF(F3&lt;=0.021528515,1,0)</f>
        <v>1</v>
      </c>
    </row>
    <row r="4" spans="1:11">
      <c r="A4">
        <v>-100</v>
      </c>
      <c r="B4">
        <v>15</v>
      </c>
      <c r="C4">
        <v>2357</v>
      </c>
      <c r="D4">
        <v>6251</v>
      </c>
      <c r="E4">
        <v>8608</v>
      </c>
      <c r="F4">
        <v>1.39520334018941E-2</v>
      </c>
      <c r="G4">
        <v>596319</v>
      </c>
      <c r="H4">
        <f t="shared" si="0"/>
        <v>0</v>
      </c>
      <c r="I4">
        <f t="shared" si="1"/>
        <v>1</v>
      </c>
      <c r="J4">
        <f t="shared" si="2"/>
        <v>0</v>
      </c>
      <c r="K4">
        <f t="shared" si="3"/>
        <v>1</v>
      </c>
    </row>
    <row r="5" spans="1:11">
      <c r="A5">
        <v>-100</v>
      </c>
      <c r="B5">
        <v>20</v>
      </c>
      <c r="C5">
        <v>2335</v>
      </c>
      <c r="D5">
        <v>6369</v>
      </c>
      <c r="E5">
        <v>8704</v>
      </c>
      <c r="F5">
        <v>1.3860887899432101E-2</v>
      </c>
      <c r="G5">
        <v>607302</v>
      </c>
      <c r="H5">
        <f t="shared" si="0"/>
        <v>0</v>
      </c>
      <c r="I5">
        <f t="shared" si="1"/>
        <v>1</v>
      </c>
      <c r="J5">
        <f t="shared" si="2"/>
        <v>0</v>
      </c>
      <c r="K5">
        <f t="shared" si="3"/>
        <v>1</v>
      </c>
    </row>
    <row r="6" spans="1:11">
      <c r="A6">
        <v>-100</v>
      </c>
      <c r="B6">
        <v>25</v>
      </c>
      <c r="C6">
        <v>2297</v>
      </c>
      <c r="D6">
        <v>6601</v>
      </c>
      <c r="E6">
        <v>8898</v>
      </c>
      <c r="F6">
        <v>1.3645837007546799E-2</v>
      </c>
      <c r="G6">
        <v>631415</v>
      </c>
      <c r="H6">
        <f t="shared" si="0"/>
        <v>0</v>
      </c>
      <c r="I6">
        <f t="shared" si="1"/>
        <v>1</v>
      </c>
      <c r="J6">
        <f t="shared" si="2"/>
        <v>0</v>
      </c>
      <c r="K6">
        <f t="shared" si="3"/>
        <v>1</v>
      </c>
    </row>
    <row r="7" spans="1:11">
      <c r="A7">
        <v>-100</v>
      </c>
      <c r="B7">
        <v>30</v>
      </c>
      <c r="C7">
        <v>2277</v>
      </c>
      <c r="D7">
        <v>6738</v>
      </c>
      <c r="E7">
        <v>9015</v>
      </c>
      <c r="F7">
        <v>1.35631215490394E-2</v>
      </c>
      <c r="G7">
        <v>644018</v>
      </c>
      <c r="H7">
        <f t="shared" si="0"/>
        <v>0</v>
      </c>
      <c r="I7">
        <f t="shared" si="1"/>
        <v>1</v>
      </c>
      <c r="J7">
        <f t="shared" si="2"/>
        <v>0</v>
      </c>
      <c r="K7">
        <f t="shared" si="3"/>
        <v>1</v>
      </c>
    </row>
    <row r="8" spans="1:11">
      <c r="A8">
        <v>-100</v>
      </c>
      <c r="B8">
        <v>35</v>
      </c>
      <c r="C8">
        <v>2277</v>
      </c>
      <c r="D8">
        <v>6738</v>
      </c>
      <c r="E8">
        <v>9015</v>
      </c>
      <c r="F8">
        <v>1.35631215490394E-2</v>
      </c>
      <c r="G8">
        <v>644018</v>
      </c>
      <c r="H8">
        <f t="shared" si="0"/>
        <v>0</v>
      </c>
      <c r="I8">
        <f t="shared" si="1"/>
        <v>1</v>
      </c>
      <c r="J8">
        <f t="shared" si="2"/>
        <v>0</v>
      </c>
      <c r="K8">
        <f t="shared" si="3"/>
        <v>1</v>
      </c>
    </row>
    <row r="9" spans="1:11">
      <c r="A9">
        <v>-100</v>
      </c>
      <c r="B9">
        <v>40</v>
      </c>
      <c r="C9">
        <v>2254</v>
      </c>
      <c r="D9">
        <v>6886</v>
      </c>
      <c r="E9">
        <v>9140</v>
      </c>
      <c r="F9">
        <v>1.34850226250352E-2</v>
      </c>
      <c r="G9">
        <v>657137</v>
      </c>
      <c r="H9">
        <f t="shared" si="0"/>
        <v>0</v>
      </c>
      <c r="I9">
        <f t="shared" si="1"/>
        <v>1</v>
      </c>
      <c r="J9">
        <f t="shared" si="2"/>
        <v>0</v>
      </c>
      <c r="K9">
        <f t="shared" si="3"/>
        <v>1</v>
      </c>
    </row>
    <row r="10" spans="1:11">
      <c r="A10">
        <v>-100</v>
      </c>
      <c r="B10">
        <v>45</v>
      </c>
      <c r="C10">
        <v>2210</v>
      </c>
      <c r="D10">
        <v>7045</v>
      </c>
      <c r="E10">
        <v>9255</v>
      </c>
      <c r="F10">
        <v>1.3381470964159901E-2</v>
      </c>
      <c r="G10">
        <v>670976</v>
      </c>
      <c r="H10">
        <f t="shared" si="0"/>
        <v>0</v>
      </c>
      <c r="I10">
        <f t="shared" si="1"/>
        <v>1</v>
      </c>
      <c r="J10">
        <f t="shared" si="2"/>
        <v>0</v>
      </c>
      <c r="K10">
        <f t="shared" si="3"/>
        <v>1</v>
      </c>
    </row>
    <row r="11" spans="1:11">
      <c r="A11">
        <v>-150</v>
      </c>
      <c r="B11">
        <v>5</v>
      </c>
      <c r="C11">
        <v>2897</v>
      </c>
      <c r="D11">
        <v>3563</v>
      </c>
      <c r="E11">
        <v>6460</v>
      </c>
      <c r="F11">
        <v>2.1537066424846998E-2</v>
      </c>
      <c r="G11">
        <v>279296</v>
      </c>
      <c r="H11">
        <f t="shared" si="0"/>
        <v>0</v>
      </c>
      <c r="I11">
        <f t="shared" si="1"/>
        <v>0</v>
      </c>
      <c r="J11">
        <f t="shared" si="2"/>
        <v>1</v>
      </c>
      <c r="K11">
        <f t="shared" si="3"/>
        <v>0</v>
      </c>
    </row>
    <row r="12" spans="1:11">
      <c r="A12">
        <v>-150</v>
      </c>
      <c r="B12">
        <v>10</v>
      </c>
      <c r="C12">
        <v>2755</v>
      </c>
      <c r="D12">
        <v>4386</v>
      </c>
      <c r="E12">
        <v>7141</v>
      </c>
      <c r="F12">
        <v>1.62599589687074E-2</v>
      </c>
      <c r="G12">
        <v>418525</v>
      </c>
      <c r="H12">
        <f t="shared" si="0"/>
        <v>0</v>
      </c>
      <c r="I12">
        <f t="shared" si="1"/>
        <v>1</v>
      </c>
      <c r="J12">
        <f t="shared" si="2"/>
        <v>0</v>
      </c>
      <c r="K12">
        <f t="shared" si="3"/>
        <v>1</v>
      </c>
    </row>
    <row r="13" spans="1:11">
      <c r="A13">
        <v>-150</v>
      </c>
      <c r="B13">
        <v>15</v>
      </c>
      <c r="C13">
        <v>2668</v>
      </c>
      <c r="D13">
        <v>4693</v>
      </c>
      <c r="E13">
        <v>7361</v>
      </c>
      <c r="F13">
        <v>1.5705812067935501E-2</v>
      </c>
      <c r="G13">
        <v>448028</v>
      </c>
      <c r="H13">
        <f t="shared" si="0"/>
        <v>0</v>
      </c>
      <c r="I13">
        <f t="shared" si="1"/>
        <v>1</v>
      </c>
      <c r="J13">
        <f t="shared" si="2"/>
        <v>0</v>
      </c>
      <c r="K13">
        <f t="shared" si="3"/>
        <v>1</v>
      </c>
    </row>
    <row r="14" spans="1:11">
      <c r="A14">
        <v>-150</v>
      </c>
      <c r="B14">
        <v>20</v>
      </c>
      <c r="C14">
        <v>2635</v>
      </c>
      <c r="D14">
        <v>4838</v>
      </c>
      <c r="E14">
        <v>7473</v>
      </c>
      <c r="F14">
        <v>1.5514256175184701E-2</v>
      </c>
      <c r="G14">
        <v>461034</v>
      </c>
      <c r="H14">
        <f t="shared" si="0"/>
        <v>0</v>
      </c>
      <c r="I14">
        <f t="shared" si="1"/>
        <v>1</v>
      </c>
      <c r="J14">
        <f t="shared" si="2"/>
        <v>0</v>
      </c>
      <c r="K14">
        <f t="shared" si="3"/>
        <v>1</v>
      </c>
    </row>
    <row r="15" spans="1:11">
      <c r="A15">
        <v>-150</v>
      </c>
      <c r="B15">
        <v>25</v>
      </c>
      <c r="C15">
        <v>2608</v>
      </c>
      <c r="D15">
        <v>4971</v>
      </c>
      <c r="E15">
        <v>7579</v>
      </c>
      <c r="F15">
        <v>1.53076784801792E-2</v>
      </c>
      <c r="G15">
        <v>474459</v>
      </c>
      <c r="H15">
        <f t="shared" si="0"/>
        <v>0</v>
      </c>
      <c r="I15">
        <f t="shared" si="1"/>
        <v>1</v>
      </c>
      <c r="J15">
        <f t="shared" si="2"/>
        <v>0</v>
      </c>
      <c r="K15">
        <f t="shared" si="3"/>
        <v>1</v>
      </c>
    </row>
    <row r="16" spans="1:11">
      <c r="A16">
        <v>-150</v>
      </c>
      <c r="B16">
        <v>30</v>
      </c>
      <c r="C16">
        <v>2576</v>
      </c>
      <c r="D16">
        <v>5128</v>
      </c>
      <c r="E16">
        <v>7704</v>
      </c>
      <c r="F16">
        <v>1.51245656399081E-2</v>
      </c>
      <c r="G16">
        <v>488718</v>
      </c>
      <c r="H16">
        <f t="shared" si="0"/>
        <v>0</v>
      </c>
      <c r="I16">
        <f t="shared" si="1"/>
        <v>1</v>
      </c>
      <c r="J16">
        <f t="shared" si="2"/>
        <v>0</v>
      </c>
      <c r="K16">
        <f t="shared" si="3"/>
        <v>1</v>
      </c>
    </row>
    <row r="17" spans="1:11">
      <c r="A17">
        <v>-150</v>
      </c>
      <c r="B17">
        <v>35</v>
      </c>
      <c r="C17">
        <v>2559</v>
      </c>
      <c r="D17">
        <v>5202</v>
      </c>
      <c r="E17">
        <v>7761</v>
      </c>
      <c r="F17">
        <v>1.5018228541794101E-2</v>
      </c>
      <c r="G17">
        <v>496120</v>
      </c>
      <c r="H17">
        <f t="shared" si="0"/>
        <v>0</v>
      </c>
      <c r="I17">
        <f t="shared" si="1"/>
        <v>1</v>
      </c>
      <c r="J17">
        <f t="shared" si="2"/>
        <v>0</v>
      </c>
      <c r="K17">
        <f t="shared" si="3"/>
        <v>1</v>
      </c>
    </row>
    <row r="18" spans="1:11">
      <c r="A18">
        <v>-150</v>
      </c>
      <c r="B18">
        <v>40</v>
      </c>
      <c r="C18">
        <v>2546</v>
      </c>
      <c r="D18">
        <v>5283</v>
      </c>
      <c r="E18">
        <v>7829</v>
      </c>
      <c r="F18">
        <v>1.4924348858799201E-2</v>
      </c>
      <c r="G18">
        <v>503927</v>
      </c>
      <c r="H18">
        <f t="shared" si="0"/>
        <v>0</v>
      </c>
      <c r="I18">
        <f t="shared" si="1"/>
        <v>1</v>
      </c>
      <c r="J18">
        <f t="shared" si="2"/>
        <v>0</v>
      </c>
      <c r="K18">
        <f t="shared" si="3"/>
        <v>1</v>
      </c>
    </row>
    <row r="19" spans="1:11">
      <c r="A19">
        <v>-150</v>
      </c>
      <c r="B19">
        <v>45</v>
      </c>
      <c r="C19">
        <v>2530</v>
      </c>
      <c r="D19">
        <v>5354</v>
      </c>
      <c r="E19">
        <v>7884</v>
      </c>
      <c r="F19">
        <v>1.48050499416924E-2</v>
      </c>
      <c r="G19">
        <v>511869</v>
      </c>
      <c r="H19">
        <f t="shared" si="0"/>
        <v>0</v>
      </c>
      <c r="I19">
        <f t="shared" si="1"/>
        <v>1</v>
      </c>
      <c r="J19">
        <f t="shared" si="2"/>
        <v>0</v>
      </c>
      <c r="K19">
        <f t="shared" si="3"/>
        <v>1</v>
      </c>
    </row>
    <row r="20" spans="1:11">
      <c r="A20">
        <v>-200</v>
      </c>
      <c r="B20">
        <v>5</v>
      </c>
      <c r="C20">
        <v>3129</v>
      </c>
      <c r="D20">
        <v>2634</v>
      </c>
      <c r="E20">
        <v>5763</v>
      </c>
      <c r="F20">
        <v>2.7789699053423898E-2</v>
      </c>
      <c r="G20">
        <v>186727</v>
      </c>
      <c r="H20">
        <f t="shared" si="0"/>
        <v>1</v>
      </c>
      <c r="I20">
        <f t="shared" si="1"/>
        <v>0</v>
      </c>
      <c r="J20">
        <f t="shared" si="2"/>
        <v>1</v>
      </c>
      <c r="K20">
        <f t="shared" si="3"/>
        <v>0</v>
      </c>
    </row>
    <row r="21" spans="1:11">
      <c r="A21">
        <v>-200</v>
      </c>
      <c r="B21">
        <v>10</v>
      </c>
      <c r="C21">
        <v>3047</v>
      </c>
      <c r="D21">
        <v>3543</v>
      </c>
      <c r="E21">
        <v>6590</v>
      </c>
      <c r="F21">
        <v>1.8875003938259499E-2</v>
      </c>
      <c r="G21">
        <v>328487</v>
      </c>
      <c r="H21">
        <f t="shared" si="0"/>
        <v>0</v>
      </c>
      <c r="I21">
        <f t="shared" si="1"/>
        <v>1</v>
      </c>
      <c r="J21">
        <f t="shared" si="2"/>
        <v>1</v>
      </c>
      <c r="K21">
        <f t="shared" si="3"/>
        <v>1</v>
      </c>
    </row>
    <row r="22" spans="1:11">
      <c r="A22">
        <v>-200</v>
      </c>
      <c r="B22">
        <v>15</v>
      </c>
      <c r="C22">
        <v>2961</v>
      </c>
      <c r="D22">
        <v>3776</v>
      </c>
      <c r="E22">
        <v>6737</v>
      </c>
      <c r="F22">
        <v>1.8092074344810201E-2</v>
      </c>
      <c r="G22">
        <v>351721</v>
      </c>
      <c r="H22">
        <f t="shared" si="0"/>
        <v>0</v>
      </c>
      <c r="I22">
        <f t="shared" si="1"/>
        <v>1</v>
      </c>
      <c r="J22">
        <f t="shared" si="2"/>
        <v>0</v>
      </c>
      <c r="K22">
        <f t="shared" si="3"/>
        <v>1</v>
      </c>
    </row>
    <row r="23" spans="1:11">
      <c r="A23">
        <v>-200</v>
      </c>
      <c r="B23">
        <v>20</v>
      </c>
      <c r="C23">
        <v>2918</v>
      </c>
      <c r="D23">
        <v>3908</v>
      </c>
      <c r="E23">
        <v>6826</v>
      </c>
      <c r="F23">
        <v>1.7532008886720001E-2</v>
      </c>
      <c r="G23">
        <v>368693</v>
      </c>
      <c r="H23">
        <f t="shared" si="0"/>
        <v>0</v>
      </c>
      <c r="I23">
        <f t="shared" si="1"/>
        <v>1</v>
      </c>
      <c r="J23">
        <f t="shared" si="2"/>
        <v>0</v>
      </c>
      <c r="K23">
        <f t="shared" si="3"/>
        <v>1</v>
      </c>
    </row>
    <row r="24" spans="1:11">
      <c r="A24">
        <v>-200</v>
      </c>
      <c r="B24">
        <v>25</v>
      </c>
      <c r="C24">
        <v>2882</v>
      </c>
      <c r="D24">
        <v>3997</v>
      </c>
      <c r="E24">
        <v>6879</v>
      </c>
      <c r="F24">
        <v>1.72630131348467E-2</v>
      </c>
      <c r="G24">
        <v>377830</v>
      </c>
      <c r="H24">
        <f t="shared" si="0"/>
        <v>0</v>
      </c>
      <c r="I24">
        <f t="shared" si="1"/>
        <v>1</v>
      </c>
      <c r="J24">
        <f t="shared" si="2"/>
        <v>0</v>
      </c>
      <c r="K24">
        <f t="shared" si="3"/>
        <v>1</v>
      </c>
    </row>
    <row r="25" spans="1:11">
      <c r="A25">
        <v>-200</v>
      </c>
      <c r="B25">
        <v>30</v>
      </c>
      <c r="C25">
        <v>2852</v>
      </c>
      <c r="D25">
        <v>4090</v>
      </c>
      <c r="E25">
        <v>6942</v>
      </c>
      <c r="F25">
        <v>1.7015623391457398E-2</v>
      </c>
      <c r="G25">
        <v>387326</v>
      </c>
      <c r="H25">
        <f t="shared" si="0"/>
        <v>0</v>
      </c>
      <c r="I25">
        <f t="shared" si="1"/>
        <v>1</v>
      </c>
      <c r="J25">
        <f t="shared" si="2"/>
        <v>0</v>
      </c>
      <c r="K25">
        <f t="shared" si="3"/>
        <v>1</v>
      </c>
    </row>
    <row r="26" spans="1:11">
      <c r="A26">
        <v>-200</v>
      </c>
      <c r="B26">
        <v>35</v>
      </c>
      <c r="C26">
        <v>2819</v>
      </c>
      <c r="D26">
        <v>4190</v>
      </c>
      <c r="E26">
        <v>7009</v>
      </c>
      <c r="F26">
        <v>1.6768183275357999E-2</v>
      </c>
      <c r="G26">
        <v>397342</v>
      </c>
      <c r="H26">
        <f t="shared" si="0"/>
        <v>0</v>
      </c>
      <c r="I26">
        <f t="shared" si="1"/>
        <v>1</v>
      </c>
      <c r="J26">
        <f t="shared" si="2"/>
        <v>0</v>
      </c>
      <c r="K26">
        <f t="shared" si="3"/>
        <v>1</v>
      </c>
    </row>
    <row r="27" spans="1:11">
      <c r="A27">
        <v>-200</v>
      </c>
      <c r="B27">
        <v>40</v>
      </c>
      <c r="C27">
        <v>2804</v>
      </c>
      <c r="D27">
        <v>4239</v>
      </c>
      <c r="E27">
        <v>7043</v>
      </c>
      <c r="F27">
        <v>1.6648347102554101E-2</v>
      </c>
      <c r="G27">
        <v>402393</v>
      </c>
      <c r="H27">
        <f t="shared" si="0"/>
        <v>0</v>
      </c>
      <c r="I27">
        <f t="shared" si="1"/>
        <v>1</v>
      </c>
      <c r="J27">
        <f t="shared" si="2"/>
        <v>0</v>
      </c>
      <c r="K27">
        <f t="shared" si="3"/>
        <v>1</v>
      </c>
    </row>
    <row r="28" spans="1:11">
      <c r="A28">
        <v>-200</v>
      </c>
      <c r="B28">
        <v>45</v>
      </c>
      <c r="C28">
        <v>2789</v>
      </c>
      <c r="D28">
        <v>4284</v>
      </c>
      <c r="E28">
        <v>7073</v>
      </c>
      <c r="F28">
        <v>1.6516940781408002E-2</v>
      </c>
      <c r="G28">
        <v>407575</v>
      </c>
      <c r="H28">
        <f t="shared" si="0"/>
        <v>0</v>
      </c>
      <c r="I28">
        <f t="shared" si="1"/>
        <v>1</v>
      </c>
      <c r="J28">
        <f t="shared" si="2"/>
        <v>0</v>
      </c>
      <c r="K28">
        <f t="shared" si="3"/>
        <v>1</v>
      </c>
    </row>
    <row r="29" spans="1:11">
      <c r="A29">
        <v>-250</v>
      </c>
      <c r="B29">
        <v>5</v>
      </c>
      <c r="C29">
        <v>3256</v>
      </c>
      <c r="D29">
        <v>2084</v>
      </c>
      <c r="E29">
        <v>5340</v>
      </c>
      <c r="F29">
        <v>3.1685377257731497E-2</v>
      </c>
      <c r="G29">
        <v>147880</v>
      </c>
      <c r="H29">
        <f t="shared" si="0"/>
        <v>1</v>
      </c>
      <c r="I29">
        <f t="shared" si="1"/>
        <v>0</v>
      </c>
      <c r="J29">
        <f t="shared" si="2"/>
        <v>1</v>
      </c>
      <c r="K29">
        <f t="shared" si="3"/>
        <v>0</v>
      </c>
    </row>
    <row r="30" spans="1:11">
      <c r="A30">
        <v>-250</v>
      </c>
      <c r="B30">
        <v>10</v>
      </c>
      <c r="C30">
        <v>3235</v>
      </c>
      <c r="D30">
        <v>2957</v>
      </c>
      <c r="E30">
        <v>6192</v>
      </c>
      <c r="F30">
        <v>2.1601708042031199E-2</v>
      </c>
      <c r="G30">
        <v>265992</v>
      </c>
      <c r="H30">
        <f t="shared" si="0"/>
        <v>1</v>
      </c>
      <c r="I30">
        <f t="shared" si="1"/>
        <v>0</v>
      </c>
      <c r="J30">
        <f t="shared" si="2"/>
        <v>1</v>
      </c>
      <c r="K30">
        <f t="shared" si="3"/>
        <v>0</v>
      </c>
    </row>
    <row r="31" spans="1:11">
      <c r="A31">
        <v>-250</v>
      </c>
      <c r="B31">
        <v>15</v>
      </c>
      <c r="C31">
        <v>3161</v>
      </c>
      <c r="D31">
        <v>3184</v>
      </c>
      <c r="E31">
        <v>6345</v>
      </c>
      <c r="F31">
        <v>2.0511146167373501E-2</v>
      </c>
      <c r="G31">
        <v>288692</v>
      </c>
      <c r="H31">
        <f t="shared" si="0"/>
        <v>1</v>
      </c>
      <c r="I31">
        <f t="shared" si="1"/>
        <v>0</v>
      </c>
      <c r="J31">
        <f t="shared" si="2"/>
        <v>1</v>
      </c>
      <c r="K31">
        <f t="shared" si="3"/>
        <v>1</v>
      </c>
    </row>
    <row r="32" spans="1:11">
      <c r="A32" s="1">
        <v>-250</v>
      </c>
      <c r="B32" s="1">
        <v>20</v>
      </c>
      <c r="C32" s="1">
        <v>3127</v>
      </c>
      <c r="D32" s="1">
        <v>3286</v>
      </c>
      <c r="E32" s="1">
        <v>6413</v>
      </c>
      <c r="F32" s="1">
        <v>1.9930323117993899E-2</v>
      </c>
      <c r="G32" s="1">
        <v>301119</v>
      </c>
      <c r="H32" s="1">
        <f t="shared" si="0"/>
        <v>1</v>
      </c>
      <c r="I32" s="1">
        <f t="shared" si="1"/>
        <v>1</v>
      </c>
      <c r="J32" s="1">
        <f t="shared" si="2"/>
        <v>1</v>
      </c>
      <c r="K32" s="1">
        <f t="shared" si="3"/>
        <v>1</v>
      </c>
    </row>
    <row r="33" spans="1:11">
      <c r="A33">
        <v>-250</v>
      </c>
      <c r="B33">
        <v>25</v>
      </c>
      <c r="C33">
        <v>3089</v>
      </c>
      <c r="D33">
        <v>3409</v>
      </c>
      <c r="E33">
        <v>6498</v>
      </c>
      <c r="F33">
        <v>1.93837067088268E-2</v>
      </c>
      <c r="G33">
        <v>314578</v>
      </c>
      <c r="H33">
        <f t="shared" si="0"/>
        <v>0</v>
      </c>
      <c r="I33">
        <f t="shared" si="1"/>
        <v>1</v>
      </c>
      <c r="J33">
        <f t="shared" si="2"/>
        <v>1</v>
      </c>
      <c r="K33">
        <f t="shared" si="3"/>
        <v>1</v>
      </c>
    </row>
    <row r="34" spans="1:11">
      <c r="A34">
        <v>-250</v>
      </c>
      <c r="B34">
        <v>30</v>
      </c>
      <c r="C34">
        <v>3069</v>
      </c>
      <c r="D34">
        <v>3474</v>
      </c>
      <c r="E34">
        <v>6543</v>
      </c>
      <c r="F34">
        <v>1.9128894190289101E-2</v>
      </c>
      <c r="G34">
        <v>321396</v>
      </c>
      <c r="H34">
        <f t="shared" si="0"/>
        <v>0</v>
      </c>
      <c r="I34">
        <f t="shared" si="1"/>
        <v>1</v>
      </c>
      <c r="J34">
        <f t="shared" si="2"/>
        <v>1</v>
      </c>
      <c r="K34">
        <f t="shared" si="3"/>
        <v>1</v>
      </c>
    </row>
    <row r="35" spans="1:11">
      <c r="A35">
        <v>-250</v>
      </c>
      <c r="B35">
        <v>35</v>
      </c>
      <c r="C35">
        <v>3047</v>
      </c>
      <c r="D35">
        <v>3543</v>
      </c>
      <c r="E35">
        <v>6590</v>
      </c>
      <c r="F35">
        <v>1.8875003938259499E-2</v>
      </c>
      <c r="G35">
        <v>328487</v>
      </c>
      <c r="H35">
        <f t="shared" si="0"/>
        <v>0</v>
      </c>
      <c r="I35">
        <f t="shared" si="1"/>
        <v>1</v>
      </c>
      <c r="J35">
        <f t="shared" si="2"/>
        <v>1</v>
      </c>
      <c r="K35">
        <f t="shared" si="3"/>
        <v>1</v>
      </c>
    </row>
    <row r="36" spans="1:11">
      <c r="A36">
        <v>-250</v>
      </c>
      <c r="B36">
        <v>40</v>
      </c>
      <c r="C36">
        <v>3011</v>
      </c>
      <c r="D36">
        <v>3605</v>
      </c>
      <c r="E36">
        <v>6616</v>
      </c>
      <c r="F36">
        <v>1.8558933590659899E-2</v>
      </c>
      <c r="G36">
        <v>335834</v>
      </c>
      <c r="H36">
        <f t="shared" si="0"/>
        <v>0</v>
      </c>
      <c r="I36">
        <f t="shared" si="1"/>
        <v>1</v>
      </c>
      <c r="J36">
        <f t="shared" si="2"/>
        <v>1</v>
      </c>
      <c r="K36">
        <f t="shared" si="3"/>
        <v>1</v>
      </c>
    </row>
    <row r="37" spans="1:11">
      <c r="A37">
        <v>-250</v>
      </c>
      <c r="B37">
        <v>45</v>
      </c>
      <c r="C37">
        <v>2992</v>
      </c>
      <c r="D37">
        <v>3646</v>
      </c>
      <c r="E37">
        <v>6638</v>
      </c>
      <c r="F37">
        <v>1.8422513321492001E-2</v>
      </c>
      <c r="G37">
        <v>339668</v>
      </c>
      <c r="H37">
        <f t="shared" si="0"/>
        <v>0</v>
      </c>
      <c r="I37">
        <f t="shared" si="1"/>
        <v>1</v>
      </c>
      <c r="J37">
        <f t="shared" si="2"/>
        <v>1</v>
      </c>
      <c r="K37">
        <f t="shared" si="3"/>
        <v>1</v>
      </c>
    </row>
    <row r="38" spans="1:11">
      <c r="A38">
        <v>-300</v>
      </c>
      <c r="B38">
        <v>5</v>
      </c>
      <c r="C38">
        <v>3358</v>
      </c>
      <c r="D38">
        <v>1682</v>
      </c>
      <c r="E38">
        <v>5040</v>
      </c>
      <c r="F38">
        <v>3.7257163133150001E-2</v>
      </c>
      <c r="G38">
        <v>114624</v>
      </c>
      <c r="H38">
        <f t="shared" si="0"/>
        <v>1</v>
      </c>
      <c r="I38">
        <f t="shared" si="1"/>
        <v>0</v>
      </c>
      <c r="J38">
        <f t="shared" si="2"/>
        <v>1</v>
      </c>
      <c r="K38">
        <f t="shared" si="3"/>
        <v>0</v>
      </c>
    </row>
    <row r="39" spans="1:11">
      <c r="A39">
        <v>-300</v>
      </c>
      <c r="B39">
        <v>10</v>
      </c>
      <c r="C39">
        <v>3363</v>
      </c>
      <c r="D39">
        <v>2315</v>
      </c>
      <c r="E39">
        <v>5678</v>
      </c>
      <c r="F39">
        <v>2.7684596481647599E-2</v>
      </c>
      <c r="G39">
        <v>184444</v>
      </c>
      <c r="H39">
        <f t="shared" si="0"/>
        <v>1</v>
      </c>
      <c r="I39">
        <f t="shared" si="1"/>
        <v>0</v>
      </c>
      <c r="J39">
        <f t="shared" si="2"/>
        <v>1</v>
      </c>
      <c r="K39">
        <f t="shared" si="3"/>
        <v>0</v>
      </c>
    </row>
    <row r="40" spans="1:11">
      <c r="A40">
        <v>-300</v>
      </c>
      <c r="B40">
        <v>15</v>
      </c>
      <c r="C40">
        <v>3296</v>
      </c>
      <c r="D40">
        <v>2674</v>
      </c>
      <c r="E40">
        <v>5970</v>
      </c>
      <c r="F40">
        <v>2.3000905395773499E-2</v>
      </c>
      <c r="G40">
        <v>238903</v>
      </c>
      <c r="H40">
        <f t="shared" si="0"/>
        <v>1</v>
      </c>
      <c r="I40">
        <f t="shared" si="1"/>
        <v>0</v>
      </c>
      <c r="J40">
        <f t="shared" si="2"/>
        <v>1</v>
      </c>
      <c r="K40">
        <f t="shared" si="3"/>
        <v>0</v>
      </c>
    </row>
    <row r="41" spans="1:11">
      <c r="A41">
        <v>-300</v>
      </c>
      <c r="B41">
        <v>20</v>
      </c>
      <c r="C41">
        <v>3277</v>
      </c>
      <c r="D41">
        <v>2800</v>
      </c>
      <c r="E41">
        <v>6077</v>
      </c>
      <c r="F41">
        <v>2.2395512789802102E-2</v>
      </c>
      <c r="G41">
        <v>250697</v>
      </c>
      <c r="H41">
        <f t="shared" si="0"/>
        <v>1</v>
      </c>
      <c r="I41">
        <f t="shared" si="1"/>
        <v>0</v>
      </c>
      <c r="J41">
        <f t="shared" si="2"/>
        <v>1</v>
      </c>
      <c r="K41">
        <f t="shared" si="3"/>
        <v>0</v>
      </c>
    </row>
    <row r="42" spans="1:11">
      <c r="A42">
        <v>-300</v>
      </c>
      <c r="B42">
        <v>25</v>
      </c>
      <c r="C42">
        <v>3245</v>
      </c>
      <c r="D42">
        <v>2897</v>
      </c>
      <c r="E42">
        <v>6142</v>
      </c>
      <c r="F42">
        <v>2.1826503814840699E-2</v>
      </c>
      <c r="G42">
        <v>260749</v>
      </c>
      <c r="H42">
        <f t="shared" si="0"/>
        <v>1</v>
      </c>
      <c r="I42">
        <f t="shared" si="1"/>
        <v>0</v>
      </c>
      <c r="J42">
        <f t="shared" si="2"/>
        <v>1</v>
      </c>
      <c r="K42">
        <f t="shared" si="3"/>
        <v>0</v>
      </c>
    </row>
    <row r="43" spans="1:11">
      <c r="A43">
        <v>-300</v>
      </c>
      <c r="B43">
        <v>30</v>
      </c>
      <c r="C43">
        <v>3227</v>
      </c>
      <c r="D43">
        <v>2990</v>
      </c>
      <c r="E43">
        <v>6217</v>
      </c>
      <c r="F43">
        <v>2.1485124221134001E-2</v>
      </c>
      <c r="G43">
        <v>268711</v>
      </c>
      <c r="H43">
        <f t="shared" si="0"/>
        <v>1</v>
      </c>
      <c r="I43">
        <f t="shared" si="1"/>
        <v>0</v>
      </c>
      <c r="J43">
        <f t="shared" si="2"/>
        <v>1</v>
      </c>
      <c r="K43">
        <f t="shared" si="3"/>
        <v>1</v>
      </c>
    </row>
    <row r="44" spans="1:11">
      <c r="A44">
        <v>-300</v>
      </c>
      <c r="B44">
        <v>35</v>
      </c>
      <c r="C44">
        <v>3200</v>
      </c>
      <c r="D44">
        <v>3078</v>
      </c>
      <c r="E44">
        <v>6278</v>
      </c>
      <c r="F44">
        <v>2.10974859781363E-2</v>
      </c>
      <c r="G44">
        <v>276919</v>
      </c>
      <c r="H44">
        <f t="shared" si="0"/>
        <v>1</v>
      </c>
      <c r="I44">
        <f t="shared" si="1"/>
        <v>0</v>
      </c>
      <c r="J44">
        <f t="shared" si="2"/>
        <v>1</v>
      </c>
      <c r="K44">
        <f t="shared" si="3"/>
        <v>1</v>
      </c>
    </row>
    <row r="45" spans="1:11">
      <c r="A45">
        <v>-300</v>
      </c>
      <c r="B45">
        <v>40</v>
      </c>
      <c r="C45">
        <v>3174</v>
      </c>
      <c r="D45">
        <v>3123</v>
      </c>
      <c r="E45">
        <v>6297</v>
      </c>
      <c r="F45">
        <v>2.0760321641572099E-2</v>
      </c>
      <c r="G45">
        <v>282667</v>
      </c>
      <c r="H45">
        <f t="shared" si="0"/>
        <v>1</v>
      </c>
      <c r="I45">
        <f t="shared" si="1"/>
        <v>0</v>
      </c>
      <c r="J45">
        <f t="shared" si="2"/>
        <v>1</v>
      </c>
      <c r="K45">
        <f t="shared" si="3"/>
        <v>1</v>
      </c>
    </row>
    <row r="46" spans="1:11">
      <c r="A46">
        <v>-300</v>
      </c>
      <c r="B46">
        <v>45</v>
      </c>
      <c r="C46">
        <v>3161</v>
      </c>
      <c r="D46">
        <v>3184</v>
      </c>
      <c r="E46">
        <v>6345</v>
      </c>
      <c r="F46">
        <v>2.0511146167373501E-2</v>
      </c>
      <c r="G46">
        <v>288692</v>
      </c>
      <c r="H46">
        <f t="shared" si="0"/>
        <v>1</v>
      </c>
      <c r="I46">
        <f t="shared" si="1"/>
        <v>0</v>
      </c>
      <c r="J46">
        <f t="shared" si="2"/>
        <v>1</v>
      </c>
      <c r="K46">
        <f t="shared" si="3"/>
        <v>1</v>
      </c>
    </row>
    <row r="47" spans="1:11">
      <c r="A47">
        <v>-350</v>
      </c>
      <c r="B47">
        <v>5</v>
      </c>
      <c r="C47">
        <v>3400</v>
      </c>
      <c r="D47">
        <v>1350</v>
      </c>
      <c r="E47">
        <v>4750</v>
      </c>
      <c r="F47">
        <v>4.33726578764747E-2</v>
      </c>
      <c r="G47">
        <v>88864</v>
      </c>
      <c r="H47">
        <f t="shared" si="0"/>
        <v>1</v>
      </c>
      <c r="I47">
        <f t="shared" si="1"/>
        <v>0</v>
      </c>
      <c r="J47">
        <f t="shared" si="2"/>
        <v>1</v>
      </c>
      <c r="K47">
        <f t="shared" si="3"/>
        <v>0</v>
      </c>
    </row>
    <row r="48" spans="1:11">
      <c r="A48">
        <v>-350</v>
      </c>
      <c r="B48">
        <v>10</v>
      </c>
      <c r="C48">
        <v>3496</v>
      </c>
      <c r="D48">
        <v>1860</v>
      </c>
      <c r="E48">
        <v>5356</v>
      </c>
      <c r="F48">
        <v>3.4076015727391898E-2</v>
      </c>
      <c r="G48">
        <v>136526</v>
      </c>
      <c r="H48">
        <f t="shared" si="0"/>
        <v>1</v>
      </c>
      <c r="I48">
        <f t="shared" si="1"/>
        <v>0</v>
      </c>
      <c r="J48">
        <f t="shared" si="2"/>
        <v>1</v>
      </c>
      <c r="K48">
        <f t="shared" si="3"/>
        <v>0</v>
      </c>
    </row>
    <row r="49" spans="1:11">
      <c r="A49">
        <v>-350</v>
      </c>
      <c r="B49">
        <v>15</v>
      </c>
      <c r="C49">
        <v>3451</v>
      </c>
      <c r="D49">
        <v>2306</v>
      </c>
      <c r="E49">
        <v>5757</v>
      </c>
      <c r="F49">
        <v>2.6041643106903298E-2</v>
      </c>
      <c r="G49">
        <v>200417</v>
      </c>
      <c r="H49">
        <f t="shared" si="0"/>
        <v>1</v>
      </c>
      <c r="I49">
        <f t="shared" si="1"/>
        <v>0</v>
      </c>
      <c r="J49">
        <f t="shared" si="2"/>
        <v>1</v>
      </c>
      <c r="K49">
        <f t="shared" si="3"/>
        <v>0</v>
      </c>
    </row>
    <row r="50" spans="1:11">
      <c r="A50">
        <v>-350</v>
      </c>
      <c r="B50">
        <v>20</v>
      </c>
      <c r="C50">
        <v>3398</v>
      </c>
      <c r="D50">
        <v>2417</v>
      </c>
      <c r="E50">
        <v>5815</v>
      </c>
      <c r="F50">
        <v>2.50314237994387E-2</v>
      </c>
      <c r="G50">
        <v>211656</v>
      </c>
      <c r="H50">
        <f t="shared" si="0"/>
        <v>1</v>
      </c>
      <c r="I50">
        <f t="shared" si="1"/>
        <v>0</v>
      </c>
      <c r="J50">
        <f t="shared" si="2"/>
        <v>1</v>
      </c>
      <c r="K50">
        <f t="shared" si="3"/>
        <v>0</v>
      </c>
    </row>
    <row r="51" spans="1:11">
      <c r="A51">
        <v>-350</v>
      </c>
      <c r="B51">
        <v>25</v>
      </c>
      <c r="C51">
        <v>3351</v>
      </c>
      <c r="D51">
        <v>2513</v>
      </c>
      <c r="E51">
        <v>5864</v>
      </c>
      <c r="F51">
        <v>2.4204000429266001E-2</v>
      </c>
      <c r="G51">
        <v>221622</v>
      </c>
      <c r="H51">
        <f t="shared" si="0"/>
        <v>1</v>
      </c>
      <c r="I51">
        <f t="shared" si="1"/>
        <v>0</v>
      </c>
      <c r="J51">
        <f t="shared" si="2"/>
        <v>1</v>
      </c>
      <c r="K51">
        <f t="shared" si="3"/>
        <v>0</v>
      </c>
    </row>
    <row r="52" spans="1:11">
      <c r="A52">
        <v>-350</v>
      </c>
      <c r="B52">
        <v>30</v>
      </c>
      <c r="C52">
        <v>3320</v>
      </c>
      <c r="D52">
        <v>2595</v>
      </c>
      <c r="E52">
        <v>5915</v>
      </c>
      <c r="F52">
        <v>2.3592148979534901E-2</v>
      </c>
      <c r="G52">
        <v>230067</v>
      </c>
      <c r="H52">
        <f t="shared" si="0"/>
        <v>1</v>
      </c>
      <c r="I52">
        <f t="shared" si="1"/>
        <v>0</v>
      </c>
      <c r="J52">
        <f t="shared" si="2"/>
        <v>1</v>
      </c>
      <c r="K52">
        <f t="shared" si="3"/>
        <v>0</v>
      </c>
    </row>
    <row r="53" spans="1:11">
      <c r="A53">
        <v>-350</v>
      </c>
      <c r="B53">
        <v>35</v>
      </c>
      <c r="C53">
        <v>3298</v>
      </c>
      <c r="D53">
        <v>2657</v>
      </c>
      <c r="E53">
        <v>5955</v>
      </c>
      <c r="F53">
        <v>2.3152738088295301E-2</v>
      </c>
      <c r="G53">
        <v>236553</v>
      </c>
      <c r="H53">
        <f t="shared" si="0"/>
        <v>1</v>
      </c>
      <c r="I53">
        <f t="shared" si="1"/>
        <v>0</v>
      </c>
      <c r="J53">
        <f t="shared" si="2"/>
        <v>1</v>
      </c>
      <c r="K53">
        <f t="shared" si="3"/>
        <v>0</v>
      </c>
    </row>
    <row r="54" spans="1:11">
      <c r="A54">
        <v>-350</v>
      </c>
      <c r="B54">
        <v>40</v>
      </c>
      <c r="C54">
        <v>3291</v>
      </c>
      <c r="D54">
        <v>2699</v>
      </c>
      <c r="E54">
        <v>5990</v>
      </c>
      <c r="F54">
        <v>2.2878138582701199E-2</v>
      </c>
      <c r="G54">
        <v>241170</v>
      </c>
      <c r="H54">
        <f t="shared" si="0"/>
        <v>1</v>
      </c>
      <c r="I54">
        <f t="shared" si="1"/>
        <v>0</v>
      </c>
      <c r="J54">
        <f t="shared" si="2"/>
        <v>1</v>
      </c>
      <c r="K54">
        <f t="shared" si="3"/>
        <v>0</v>
      </c>
    </row>
    <row r="55" spans="1:11">
      <c r="A55">
        <v>-350</v>
      </c>
      <c r="B55">
        <v>45</v>
      </c>
      <c r="C55">
        <v>3279</v>
      </c>
      <c r="D55">
        <v>2744</v>
      </c>
      <c r="E55">
        <v>6023</v>
      </c>
      <c r="F55">
        <v>2.2595966265494202E-2</v>
      </c>
      <c r="G55">
        <v>245900</v>
      </c>
      <c r="H55">
        <f t="shared" si="0"/>
        <v>1</v>
      </c>
      <c r="I55">
        <f t="shared" si="1"/>
        <v>0</v>
      </c>
      <c r="J55">
        <f t="shared" si="2"/>
        <v>1</v>
      </c>
      <c r="K55">
        <f t="shared" si="3"/>
        <v>0</v>
      </c>
    </row>
    <row r="56" spans="1:11">
      <c r="A56">
        <v>-400</v>
      </c>
      <c r="B56">
        <v>5</v>
      </c>
      <c r="C56">
        <v>3474</v>
      </c>
      <c r="D56">
        <v>1144</v>
      </c>
      <c r="E56">
        <v>4618</v>
      </c>
      <c r="F56">
        <v>4.8098154397366998E-2</v>
      </c>
      <c r="G56">
        <v>75360</v>
      </c>
      <c r="H56">
        <f t="shared" si="0"/>
        <v>1</v>
      </c>
      <c r="I56">
        <f t="shared" si="1"/>
        <v>0</v>
      </c>
      <c r="J56">
        <f t="shared" si="2"/>
        <v>1</v>
      </c>
      <c r="K56">
        <f t="shared" si="3"/>
        <v>0</v>
      </c>
    </row>
    <row r="57" spans="1:11">
      <c r="A57">
        <v>-400</v>
      </c>
      <c r="B57">
        <v>10</v>
      </c>
      <c r="C57">
        <v>3551</v>
      </c>
      <c r="D57">
        <v>1593</v>
      </c>
      <c r="E57">
        <v>5144</v>
      </c>
      <c r="F57">
        <v>3.7443859687434002E-2</v>
      </c>
      <c r="G57">
        <v>116727</v>
      </c>
      <c r="H57">
        <f t="shared" si="0"/>
        <v>1</v>
      </c>
      <c r="I57">
        <f t="shared" si="1"/>
        <v>0</v>
      </c>
      <c r="J57">
        <f t="shared" si="2"/>
        <v>1</v>
      </c>
      <c r="K57">
        <f t="shared" si="3"/>
        <v>0</v>
      </c>
    </row>
    <row r="58" spans="1:11">
      <c r="A58">
        <v>-400</v>
      </c>
      <c r="B58">
        <v>15</v>
      </c>
      <c r="C58">
        <v>3543</v>
      </c>
      <c r="D58">
        <v>1994</v>
      </c>
      <c r="E58">
        <v>5537</v>
      </c>
      <c r="F58">
        <v>2.9093564946904401E-2</v>
      </c>
      <c r="G58">
        <v>169665</v>
      </c>
      <c r="H58">
        <f t="shared" si="0"/>
        <v>1</v>
      </c>
      <c r="I58">
        <f t="shared" si="1"/>
        <v>0</v>
      </c>
      <c r="J58">
        <f t="shared" si="2"/>
        <v>1</v>
      </c>
      <c r="K58">
        <f t="shared" si="3"/>
        <v>0</v>
      </c>
    </row>
    <row r="59" spans="1:11">
      <c r="A59">
        <v>-400</v>
      </c>
      <c r="B59">
        <v>20</v>
      </c>
      <c r="C59">
        <v>3512</v>
      </c>
      <c r="D59">
        <v>2096</v>
      </c>
      <c r="E59">
        <v>5608</v>
      </c>
      <c r="F59">
        <v>2.7900081093317E-2</v>
      </c>
      <c r="G59">
        <v>180351</v>
      </c>
      <c r="H59">
        <f t="shared" si="0"/>
        <v>1</v>
      </c>
      <c r="I59">
        <f t="shared" si="1"/>
        <v>0</v>
      </c>
      <c r="J59">
        <f t="shared" si="2"/>
        <v>1</v>
      </c>
      <c r="K59">
        <f t="shared" si="3"/>
        <v>0</v>
      </c>
    </row>
    <row r="60" spans="1:11">
      <c r="A60">
        <v>-400</v>
      </c>
      <c r="B60">
        <v>25</v>
      </c>
      <c r="C60">
        <v>3482</v>
      </c>
      <c r="D60">
        <v>2200</v>
      </c>
      <c r="E60">
        <v>5682</v>
      </c>
      <c r="F60">
        <v>2.69576562685328E-2</v>
      </c>
      <c r="G60">
        <v>190123</v>
      </c>
      <c r="H60">
        <f t="shared" si="0"/>
        <v>1</v>
      </c>
      <c r="I60">
        <f t="shared" si="1"/>
        <v>0</v>
      </c>
      <c r="J60">
        <f t="shared" si="2"/>
        <v>1</v>
      </c>
      <c r="K60">
        <f t="shared" si="3"/>
        <v>0</v>
      </c>
    </row>
    <row r="61" spans="1:11">
      <c r="A61">
        <v>-400</v>
      </c>
      <c r="B61">
        <v>30</v>
      </c>
      <c r="C61">
        <v>3467</v>
      </c>
      <c r="D61">
        <v>2267</v>
      </c>
      <c r="E61">
        <v>5734</v>
      </c>
      <c r="F61">
        <v>2.6356916966977999E-2</v>
      </c>
      <c r="G61">
        <v>196900</v>
      </c>
      <c r="H61">
        <f t="shared" si="0"/>
        <v>1</v>
      </c>
      <c r="I61">
        <f t="shared" si="1"/>
        <v>0</v>
      </c>
      <c r="J61">
        <f t="shared" si="2"/>
        <v>1</v>
      </c>
      <c r="K61">
        <f t="shared" si="3"/>
        <v>0</v>
      </c>
    </row>
    <row r="62" spans="1:11">
      <c r="A62">
        <v>-400</v>
      </c>
      <c r="B62">
        <v>35</v>
      </c>
      <c r="C62">
        <v>3442</v>
      </c>
      <c r="D62">
        <v>2323</v>
      </c>
      <c r="E62">
        <v>5765</v>
      </c>
      <c r="F62">
        <v>2.5871856894748899E-2</v>
      </c>
      <c r="G62">
        <v>202177</v>
      </c>
      <c r="H62">
        <f t="shared" si="0"/>
        <v>1</v>
      </c>
      <c r="I62">
        <f t="shared" si="1"/>
        <v>0</v>
      </c>
      <c r="J62">
        <f t="shared" si="2"/>
        <v>1</v>
      </c>
      <c r="K62">
        <f t="shared" si="3"/>
        <v>0</v>
      </c>
    </row>
    <row r="63" spans="1:11">
      <c r="A63">
        <v>-400</v>
      </c>
      <c r="B63">
        <v>40</v>
      </c>
      <c r="C63">
        <v>3412</v>
      </c>
      <c r="D63">
        <v>2372</v>
      </c>
      <c r="E63">
        <v>5784</v>
      </c>
      <c r="F63">
        <v>2.5318561254371898E-2</v>
      </c>
      <c r="G63">
        <v>207797</v>
      </c>
      <c r="H63">
        <f t="shared" si="0"/>
        <v>1</v>
      </c>
      <c r="I63">
        <f t="shared" si="1"/>
        <v>0</v>
      </c>
      <c r="J63">
        <f t="shared" si="2"/>
        <v>1</v>
      </c>
      <c r="K63">
        <f t="shared" si="3"/>
        <v>0</v>
      </c>
    </row>
    <row r="64" spans="1:11">
      <c r="A64">
        <v>-400</v>
      </c>
      <c r="B64">
        <v>45</v>
      </c>
      <c r="C64">
        <v>3398</v>
      </c>
      <c r="D64">
        <v>2417</v>
      </c>
      <c r="E64">
        <v>5815</v>
      </c>
      <c r="F64">
        <v>2.50314237994387E-2</v>
      </c>
      <c r="G64">
        <v>211656</v>
      </c>
      <c r="H64">
        <f t="shared" si="0"/>
        <v>1</v>
      </c>
      <c r="I64">
        <f t="shared" si="1"/>
        <v>0</v>
      </c>
      <c r="J64">
        <f t="shared" si="2"/>
        <v>1</v>
      </c>
      <c r="K64">
        <f t="shared" si="3"/>
        <v>0</v>
      </c>
    </row>
    <row r="65" spans="4:6">
      <c r="D65" t="s">
        <v>7</v>
      </c>
      <c r="E65">
        <f>AVERAGE(E2:E64)</f>
        <v>6654.4126984126988</v>
      </c>
      <c r="F65">
        <f>AVERAGE(F2:F64)</f>
        <v>2.1528514757981693E-2</v>
      </c>
    </row>
    <row r="66" spans="4:6">
      <c r="D66" t="s">
        <v>8</v>
      </c>
      <c r="E66">
        <f>MEDIAN(E2:E64)</f>
        <v>6413</v>
      </c>
      <c r="F66">
        <f>MEDIAN(F2:F64)</f>
        <v>2.0511146167373501E-2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workbookViewId="0">
      <selection activeCell="Q10" sqref="Q10:W10"/>
    </sheetView>
  </sheetViews>
  <sheetFormatPr baseColWidth="10" defaultRowHeight="15" x14ac:dyDescent="0"/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12</v>
      </c>
      <c r="I1" t="s">
        <v>10</v>
      </c>
      <c r="J1" t="s">
        <v>9</v>
      </c>
      <c r="K1" t="s">
        <v>11</v>
      </c>
    </row>
    <row r="2" spans="1:23">
      <c r="A2">
        <v>-100</v>
      </c>
      <c r="B2">
        <v>5</v>
      </c>
      <c r="C2">
        <v>4672</v>
      </c>
      <c r="D2">
        <v>12611</v>
      </c>
      <c r="E2">
        <v>17283</v>
      </c>
      <c r="F2">
        <v>3.0677830417256101E-2</v>
      </c>
      <c r="G2">
        <v>518515</v>
      </c>
      <c r="H2">
        <f>IF(E2&lt;=14212,1,0)</f>
        <v>0</v>
      </c>
      <c r="I2">
        <f>IF(F2&lt;=0.042654597,1,0)</f>
        <v>1</v>
      </c>
      <c r="J2">
        <f>IF(E2&lt;=14530.31746,1,0)</f>
        <v>0</v>
      </c>
      <c r="K2">
        <f>IF(F2&lt;=0.043200315,1,0)</f>
        <v>1</v>
      </c>
      <c r="L2">
        <f>IF(F2&lt;0.02657999,1,0)</f>
        <v>0</v>
      </c>
    </row>
    <row r="3" spans="1:23">
      <c r="A3">
        <v>-100</v>
      </c>
      <c r="B3">
        <v>10</v>
      </c>
      <c r="C3">
        <v>4443</v>
      </c>
      <c r="D3">
        <v>13600</v>
      </c>
      <c r="E3">
        <v>18043</v>
      </c>
      <c r="F3">
        <v>2.9092978857887301E-2</v>
      </c>
      <c r="G3">
        <v>575328</v>
      </c>
      <c r="H3">
        <f t="shared" ref="H3:H64" si="0">IF(E3&lt;=14212,1,0)</f>
        <v>0</v>
      </c>
      <c r="I3">
        <f t="shared" ref="I3:I64" si="1">IF(F3&lt;=0.042654597,1,0)</f>
        <v>1</v>
      </c>
      <c r="J3">
        <f t="shared" ref="J3:J64" si="2">IF(E3&lt;=14530.31746,1,0)</f>
        <v>0</v>
      </c>
      <c r="K3">
        <f t="shared" ref="K3:K64" si="3">IF(F3&lt;=0.043200315,1,0)</f>
        <v>1</v>
      </c>
      <c r="L3">
        <f t="shared" ref="L3:L64" si="4">IF(F3&lt;0.02657999,0,1)</f>
        <v>1</v>
      </c>
    </row>
    <row r="4" spans="1:23">
      <c r="A4">
        <v>-100</v>
      </c>
      <c r="B4">
        <v>15</v>
      </c>
      <c r="C4">
        <v>4303</v>
      </c>
      <c r="D4">
        <v>14145</v>
      </c>
      <c r="E4">
        <v>18448</v>
      </c>
      <c r="F4">
        <v>2.8235495789470499E-2</v>
      </c>
      <c r="G4">
        <v>608506</v>
      </c>
      <c r="H4">
        <f t="shared" si="0"/>
        <v>0</v>
      </c>
      <c r="I4">
        <f t="shared" si="1"/>
        <v>1</v>
      </c>
      <c r="J4">
        <f t="shared" si="2"/>
        <v>0</v>
      </c>
      <c r="K4">
        <f t="shared" si="3"/>
        <v>1</v>
      </c>
      <c r="L4">
        <f t="shared" si="4"/>
        <v>1</v>
      </c>
    </row>
    <row r="5" spans="1:23">
      <c r="A5">
        <v>-100</v>
      </c>
      <c r="B5">
        <v>20</v>
      </c>
      <c r="C5">
        <v>4202</v>
      </c>
      <c r="D5">
        <v>14562</v>
      </c>
      <c r="E5">
        <v>18764</v>
      </c>
      <c r="F5">
        <v>2.7679476267253599E-2</v>
      </c>
      <c r="G5">
        <v>633047</v>
      </c>
      <c r="H5">
        <f t="shared" si="0"/>
        <v>0</v>
      </c>
      <c r="I5">
        <f t="shared" si="1"/>
        <v>1</v>
      </c>
      <c r="J5">
        <f t="shared" si="2"/>
        <v>0</v>
      </c>
      <c r="K5">
        <f t="shared" si="3"/>
        <v>1</v>
      </c>
      <c r="L5">
        <f t="shared" si="4"/>
        <v>1</v>
      </c>
    </row>
    <row r="6" spans="1:23">
      <c r="A6">
        <v>-100</v>
      </c>
      <c r="B6">
        <v>25</v>
      </c>
      <c r="C6">
        <v>4142</v>
      </c>
      <c r="D6">
        <v>14768</v>
      </c>
      <c r="E6">
        <v>18910</v>
      </c>
      <c r="F6">
        <v>2.7366809313687901E-2</v>
      </c>
      <c r="G6">
        <v>646127</v>
      </c>
      <c r="H6">
        <f t="shared" si="0"/>
        <v>0</v>
      </c>
      <c r="I6">
        <f t="shared" si="1"/>
        <v>1</v>
      </c>
      <c r="J6">
        <f t="shared" si="2"/>
        <v>0</v>
      </c>
      <c r="K6">
        <f t="shared" si="3"/>
        <v>1</v>
      </c>
      <c r="L6">
        <f t="shared" si="4"/>
        <v>1</v>
      </c>
    </row>
    <row r="7" spans="1:23">
      <c r="A7">
        <v>-100</v>
      </c>
      <c r="B7">
        <v>30</v>
      </c>
      <c r="C7">
        <v>4087</v>
      </c>
      <c r="D7">
        <v>14991</v>
      </c>
      <c r="E7">
        <v>19078</v>
      </c>
      <c r="F7">
        <v>2.7079583714209501E-2</v>
      </c>
      <c r="G7">
        <v>659660</v>
      </c>
      <c r="H7">
        <f t="shared" si="0"/>
        <v>0</v>
      </c>
      <c r="I7">
        <f t="shared" si="1"/>
        <v>1</v>
      </c>
      <c r="J7">
        <f t="shared" si="2"/>
        <v>0</v>
      </c>
      <c r="K7">
        <f t="shared" si="3"/>
        <v>1</v>
      </c>
      <c r="L7">
        <f t="shared" si="4"/>
        <v>1</v>
      </c>
    </row>
    <row r="8" spans="1:23">
      <c r="A8">
        <v>-100</v>
      </c>
      <c r="B8">
        <v>35</v>
      </c>
      <c r="C8">
        <v>4047</v>
      </c>
      <c r="D8">
        <v>15208</v>
      </c>
      <c r="E8">
        <v>19255</v>
      </c>
      <c r="F8">
        <v>2.6798700078635499E-2</v>
      </c>
      <c r="G8">
        <v>673649</v>
      </c>
      <c r="H8">
        <f t="shared" si="0"/>
        <v>0</v>
      </c>
      <c r="I8">
        <f t="shared" si="1"/>
        <v>1</v>
      </c>
      <c r="J8">
        <f t="shared" si="2"/>
        <v>0</v>
      </c>
      <c r="K8">
        <f t="shared" si="3"/>
        <v>1</v>
      </c>
      <c r="L8">
        <f t="shared" si="4"/>
        <v>1</v>
      </c>
    </row>
    <row r="9" spans="1:23">
      <c r="A9">
        <v>-100</v>
      </c>
      <c r="B9">
        <v>40</v>
      </c>
      <c r="C9">
        <v>3996</v>
      </c>
      <c r="D9">
        <v>15495</v>
      </c>
      <c r="E9">
        <v>19491</v>
      </c>
      <c r="F9">
        <v>2.6579989526739501E-2</v>
      </c>
      <c r="G9">
        <v>688440</v>
      </c>
      <c r="H9">
        <f t="shared" si="0"/>
        <v>0</v>
      </c>
      <c r="I9">
        <f t="shared" si="1"/>
        <v>1</v>
      </c>
      <c r="J9">
        <f t="shared" si="2"/>
        <v>0</v>
      </c>
      <c r="K9">
        <f t="shared" si="3"/>
        <v>1</v>
      </c>
      <c r="L9">
        <f t="shared" si="4"/>
        <v>0</v>
      </c>
    </row>
    <row r="10" spans="1:23">
      <c r="A10">
        <v>-100</v>
      </c>
      <c r="B10">
        <v>45</v>
      </c>
      <c r="C10">
        <v>3996</v>
      </c>
      <c r="D10">
        <v>15495</v>
      </c>
      <c r="E10">
        <v>19491</v>
      </c>
      <c r="F10">
        <v>2.6579989526739501E-2</v>
      </c>
      <c r="G10">
        <v>688440</v>
      </c>
      <c r="H10">
        <f t="shared" si="0"/>
        <v>0</v>
      </c>
      <c r="I10">
        <f t="shared" si="1"/>
        <v>1</v>
      </c>
      <c r="J10">
        <f t="shared" si="2"/>
        <v>0</v>
      </c>
      <c r="K10">
        <f t="shared" si="3"/>
        <v>1</v>
      </c>
      <c r="L10">
        <f t="shared" si="4"/>
        <v>0</v>
      </c>
      <c r="Q10" s="2"/>
      <c r="R10" s="2"/>
      <c r="S10" s="2"/>
      <c r="T10" s="2"/>
      <c r="U10" s="2"/>
      <c r="V10" s="2"/>
      <c r="W10" s="2"/>
    </row>
    <row r="11" spans="1:23">
      <c r="A11" s="1">
        <v>-150</v>
      </c>
      <c r="B11" s="1">
        <v>5</v>
      </c>
      <c r="C11" s="1">
        <v>5464</v>
      </c>
      <c r="D11" s="1">
        <v>8748</v>
      </c>
      <c r="E11" s="1">
        <v>14212</v>
      </c>
      <c r="F11" s="1">
        <v>4.2654597404468399E-2</v>
      </c>
      <c r="G11" s="1">
        <v>288332</v>
      </c>
      <c r="H11" s="1">
        <f t="shared" si="0"/>
        <v>1</v>
      </c>
      <c r="I11" s="1">
        <f t="shared" si="1"/>
        <v>0</v>
      </c>
      <c r="J11" s="1">
        <f t="shared" si="2"/>
        <v>1</v>
      </c>
      <c r="K11" s="1">
        <f t="shared" si="3"/>
        <v>1</v>
      </c>
      <c r="L11">
        <f t="shared" si="4"/>
        <v>1</v>
      </c>
    </row>
    <row r="12" spans="1:23">
      <c r="A12">
        <v>-150</v>
      </c>
      <c r="B12">
        <v>10</v>
      </c>
      <c r="C12">
        <v>5168</v>
      </c>
      <c r="D12">
        <v>10835</v>
      </c>
      <c r="E12">
        <v>16003</v>
      </c>
      <c r="F12">
        <v>3.40568344573529E-2</v>
      </c>
      <c r="G12">
        <v>425035</v>
      </c>
      <c r="H12">
        <f t="shared" si="0"/>
        <v>0</v>
      </c>
      <c r="I12">
        <f t="shared" si="1"/>
        <v>1</v>
      </c>
      <c r="J12">
        <f t="shared" si="2"/>
        <v>0</v>
      </c>
      <c r="K12">
        <f t="shared" si="3"/>
        <v>1</v>
      </c>
      <c r="L12">
        <f t="shared" si="4"/>
        <v>1</v>
      </c>
    </row>
    <row r="13" spans="1:23">
      <c r="A13">
        <v>-150</v>
      </c>
      <c r="B13">
        <v>15</v>
      </c>
      <c r="C13">
        <v>5028</v>
      </c>
      <c r="D13">
        <v>11331</v>
      </c>
      <c r="E13">
        <v>16359</v>
      </c>
      <c r="F13">
        <v>3.30293345070636E-2</v>
      </c>
      <c r="G13">
        <v>450431</v>
      </c>
      <c r="H13">
        <f t="shared" si="0"/>
        <v>0</v>
      </c>
      <c r="I13">
        <f t="shared" si="1"/>
        <v>1</v>
      </c>
      <c r="J13">
        <f t="shared" si="2"/>
        <v>0</v>
      </c>
      <c r="K13">
        <f t="shared" si="3"/>
        <v>1</v>
      </c>
      <c r="L13">
        <f t="shared" si="4"/>
        <v>1</v>
      </c>
    </row>
    <row r="14" spans="1:23">
      <c r="A14">
        <v>-150</v>
      </c>
      <c r="B14">
        <v>20</v>
      </c>
      <c r="C14">
        <v>4900</v>
      </c>
      <c r="D14">
        <v>11737</v>
      </c>
      <c r="E14">
        <v>16637</v>
      </c>
      <c r="F14">
        <v>3.2229943219352297E-2</v>
      </c>
      <c r="G14">
        <v>471341</v>
      </c>
      <c r="H14">
        <f t="shared" si="0"/>
        <v>0</v>
      </c>
      <c r="I14">
        <f t="shared" si="1"/>
        <v>1</v>
      </c>
      <c r="J14">
        <f t="shared" si="2"/>
        <v>0</v>
      </c>
      <c r="K14">
        <f t="shared" si="3"/>
        <v>1</v>
      </c>
      <c r="L14">
        <f t="shared" si="4"/>
        <v>1</v>
      </c>
    </row>
    <row r="15" spans="1:23">
      <c r="A15">
        <v>-150</v>
      </c>
      <c r="B15">
        <v>25</v>
      </c>
      <c r="C15">
        <v>4822</v>
      </c>
      <c r="D15">
        <v>12024</v>
      </c>
      <c r="E15">
        <v>16846</v>
      </c>
      <c r="F15">
        <v>3.1723672985915899E-2</v>
      </c>
      <c r="G15">
        <v>486167</v>
      </c>
      <c r="H15">
        <f t="shared" si="0"/>
        <v>0</v>
      </c>
      <c r="I15">
        <f t="shared" si="1"/>
        <v>1</v>
      </c>
      <c r="J15">
        <f t="shared" si="2"/>
        <v>0</v>
      </c>
      <c r="K15">
        <f t="shared" si="3"/>
        <v>1</v>
      </c>
      <c r="L15">
        <f t="shared" si="4"/>
        <v>1</v>
      </c>
    </row>
    <row r="16" spans="1:23">
      <c r="A16">
        <v>-150</v>
      </c>
      <c r="B16">
        <v>30</v>
      </c>
      <c r="C16">
        <v>4790</v>
      </c>
      <c r="D16">
        <v>12155</v>
      </c>
      <c r="E16">
        <v>16945</v>
      </c>
      <c r="F16">
        <v>3.1458158514217002E-2</v>
      </c>
      <c r="G16">
        <v>493796</v>
      </c>
      <c r="H16">
        <f t="shared" si="0"/>
        <v>0</v>
      </c>
      <c r="I16">
        <f t="shared" si="1"/>
        <v>1</v>
      </c>
      <c r="J16">
        <f t="shared" si="2"/>
        <v>0</v>
      </c>
      <c r="K16">
        <f t="shared" si="3"/>
        <v>1</v>
      </c>
      <c r="L16">
        <f t="shared" si="4"/>
        <v>1</v>
      </c>
    </row>
    <row r="17" spans="1:12">
      <c r="A17">
        <v>-150</v>
      </c>
      <c r="B17">
        <v>35</v>
      </c>
      <c r="C17">
        <v>4746</v>
      </c>
      <c r="D17">
        <v>12303</v>
      </c>
      <c r="E17">
        <v>17049</v>
      </c>
      <c r="F17">
        <v>3.1185179494496101E-2</v>
      </c>
      <c r="G17">
        <v>501846</v>
      </c>
      <c r="H17">
        <f t="shared" si="0"/>
        <v>0</v>
      </c>
      <c r="I17">
        <f t="shared" si="1"/>
        <v>1</v>
      </c>
      <c r="J17">
        <f t="shared" si="2"/>
        <v>0</v>
      </c>
      <c r="K17">
        <f t="shared" si="3"/>
        <v>1</v>
      </c>
      <c r="L17">
        <f t="shared" si="4"/>
        <v>1</v>
      </c>
    </row>
    <row r="18" spans="1:12">
      <c r="A18">
        <v>-150</v>
      </c>
      <c r="B18">
        <v>40</v>
      </c>
      <c r="C18">
        <v>4707</v>
      </c>
      <c r="D18">
        <v>12445</v>
      </c>
      <c r="E18">
        <v>17152</v>
      </c>
      <c r="F18">
        <v>3.0907790197516501E-2</v>
      </c>
      <c r="G18">
        <v>510085</v>
      </c>
      <c r="H18">
        <f t="shared" si="0"/>
        <v>0</v>
      </c>
      <c r="I18">
        <f t="shared" si="1"/>
        <v>1</v>
      </c>
      <c r="J18">
        <f t="shared" si="2"/>
        <v>0</v>
      </c>
      <c r="K18">
        <f t="shared" si="3"/>
        <v>1</v>
      </c>
      <c r="L18">
        <f t="shared" si="4"/>
        <v>1</v>
      </c>
    </row>
    <row r="19" spans="1:12">
      <c r="A19">
        <v>-150</v>
      </c>
      <c r="B19">
        <v>45</v>
      </c>
      <c r="C19">
        <v>4672</v>
      </c>
      <c r="D19">
        <v>12611</v>
      </c>
      <c r="E19">
        <v>17283</v>
      </c>
      <c r="F19">
        <v>3.06778848713989E-2</v>
      </c>
      <c r="G19">
        <v>518514</v>
      </c>
      <c r="H19">
        <f t="shared" si="0"/>
        <v>0</v>
      </c>
      <c r="I19">
        <f t="shared" si="1"/>
        <v>1</v>
      </c>
      <c r="J19">
        <f t="shared" si="2"/>
        <v>0</v>
      </c>
      <c r="K19">
        <f t="shared" si="3"/>
        <v>1</v>
      </c>
      <c r="L19">
        <f t="shared" si="4"/>
        <v>1</v>
      </c>
    </row>
    <row r="20" spans="1:12">
      <c r="A20">
        <v>-200</v>
      </c>
      <c r="B20">
        <v>5</v>
      </c>
      <c r="C20">
        <v>5926</v>
      </c>
      <c r="D20">
        <v>6592</v>
      </c>
      <c r="E20">
        <v>12518</v>
      </c>
      <c r="F20">
        <v>5.2137261190268902E-2</v>
      </c>
      <c r="G20">
        <v>195241</v>
      </c>
      <c r="H20">
        <f t="shared" si="0"/>
        <v>1</v>
      </c>
      <c r="I20">
        <f t="shared" si="1"/>
        <v>0</v>
      </c>
      <c r="J20">
        <f t="shared" si="2"/>
        <v>1</v>
      </c>
      <c r="K20">
        <f t="shared" si="3"/>
        <v>0</v>
      </c>
      <c r="L20">
        <f t="shared" si="4"/>
        <v>1</v>
      </c>
    </row>
    <row r="21" spans="1:12">
      <c r="A21">
        <v>-200</v>
      </c>
      <c r="B21">
        <v>10</v>
      </c>
      <c r="C21">
        <v>5771</v>
      </c>
      <c r="D21">
        <v>8854</v>
      </c>
      <c r="E21">
        <v>14625</v>
      </c>
      <c r="F21">
        <v>3.9738068390234603E-2</v>
      </c>
      <c r="G21">
        <v>323179</v>
      </c>
      <c r="H21">
        <f t="shared" si="0"/>
        <v>0</v>
      </c>
      <c r="I21">
        <f t="shared" si="1"/>
        <v>1</v>
      </c>
      <c r="J21">
        <f t="shared" si="2"/>
        <v>0</v>
      </c>
      <c r="K21">
        <f t="shared" si="3"/>
        <v>1</v>
      </c>
      <c r="L21">
        <f t="shared" si="4"/>
        <v>1</v>
      </c>
    </row>
    <row r="22" spans="1:12">
      <c r="A22">
        <v>-200</v>
      </c>
      <c r="B22">
        <v>15</v>
      </c>
      <c r="C22">
        <v>5615</v>
      </c>
      <c r="D22">
        <v>9377</v>
      </c>
      <c r="E22">
        <v>14992</v>
      </c>
      <c r="F22">
        <v>3.8168172143751802E-2</v>
      </c>
      <c r="G22">
        <v>347932</v>
      </c>
      <c r="H22">
        <f t="shared" si="0"/>
        <v>0</v>
      </c>
      <c r="I22">
        <f t="shared" si="1"/>
        <v>1</v>
      </c>
      <c r="J22">
        <f t="shared" si="2"/>
        <v>0</v>
      </c>
      <c r="K22">
        <f t="shared" si="3"/>
        <v>1</v>
      </c>
      <c r="L22">
        <f t="shared" si="4"/>
        <v>1</v>
      </c>
    </row>
    <row r="23" spans="1:12">
      <c r="A23">
        <v>-200</v>
      </c>
      <c r="B23">
        <v>20</v>
      </c>
      <c r="C23">
        <v>5494</v>
      </c>
      <c r="D23">
        <v>9719</v>
      </c>
      <c r="E23">
        <v>15213</v>
      </c>
      <c r="F23">
        <v>3.7001544467280399E-2</v>
      </c>
      <c r="G23">
        <v>366289</v>
      </c>
      <c r="H23">
        <f t="shared" si="0"/>
        <v>0</v>
      </c>
      <c r="I23">
        <f t="shared" si="1"/>
        <v>1</v>
      </c>
      <c r="J23">
        <f t="shared" si="2"/>
        <v>0</v>
      </c>
      <c r="K23">
        <f t="shared" si="3"/>
        <v>1</v>
      </c>
      <c r="L23">
        <f t="shared" si="4"/>
        <v>1</v>
      </c>
    </row>
    <row r="24" spans="1:12">
      <c r="A24">
        <v>-200</v>
      </c>
      <c r="B24">
        <v>25</v>
      </c>
      <c r="C24">
        <v>5389</v>
      </c>
      <c r="D24">
        <v>9999</v>
      </c>
      <c r="E24">
        <v>15388</v>
      </c>
      <c r="F24">
        <v>3.6123846480695103E-2</v>
      </c>
      <c r="G24">
        <v>381123</v>
      </c>
      <c r="H24">
        <f t="shared" si="0"/>
        <v>0</v>
      </c>
      <c r="I24">
        <f t="shared" si="1"/>
        <v>1</v>
      </c>
      <c r="J24">
        <f t="shared" si="2"/>
        <v>0</v>
      </c>
      <c r="K24">
        <f t="shared" si="3"/>
        <v>1</v>
      </c>
      <c r="L24">
        <f t="shared" si="4"/>
        <v>1</v>
      </c>
    </row>
    <row r="25" spans="1:12">
      <c r="A25">
        <v>-200</v>
      </c>
      <c r="B25">
        <v>30</v>
      </c>
      <c r="C25">
        <v>5353</v>
      </c>
      <c r="D25">
        <v>10202</v>
      </c>
      <c r="E25">
        <v>15555</v>
      </c>
      <c r="F25">
        <v>3.5653136582112201E-2</v>
      </c>
      <c r="G25">
        <v>391431</v>
      </c>
      <c r="H25">
        <f t="shared" si="0"/>
        <v>0</v>
      </c>
      <c r="I25">
        <f t="shared" si="1"/>
        <v>1</v>
      </c>
      <c r="J25">
        <f t="shared" si="2"/>
        <v>0</v>
      </c>
      <c r="K25">
        <f t="shared" si="3"/>
        <v>1</v>
      </c>
      <c r="L25">
        <f t="shared" si="4"/>
        <v>1</v>
      </c>
    </row>
    <row r="26" spans="1:12">
      <c r="A26">
        <v>-200</v>
      </c>
      <c r="B26">
        <v>35</v>
      </c>
      <c r="C26">
        <v>5326</v>
      </c>
      <c r="D26">
        <v>10308</v>
      </c>
      <c r="E26">
        <v>15634</v>
      </c>
      <c r="F26">
        <v>3.5411659981019E-2</v>
      </c>
      <c r="G26">
        <v>396637</v>
      </c>
      <c r="H26">
        <f t="shared" si="0"/>
        <v>0</v>
      </c>
      <c r="I26">
        <f t="shared" si="1"/>
        <v>1</v>
      </c>
      <c r="J26">
        <f t="shared" si="2"/>
        <v>0</v>
      </c>
      <c r="K26">
        <f t="shared" si="3"/>
        <v>1</v>
      </c>
      <c r="L26">
        <f t="shared" si="4"/>
        <v>1</v>
      </c>
    </row>
    <row r="27" spans="1:12">
      <c r="A27">
        <v>-200</v>
      </c>
      <c r="B27">
        <v>40</v>
      </c>
      <c r="C27">
        <v>5257</v>
      </c>
      <c r="D27">
        <v>10512</v>
      </c>
      <c r="E27">
        <v>15769</v>
      </c>
      <c r="F27">
        <v>3.4848079698214601E-2</v>
      </c>
      <c r="G27">
        <v>407651</v>
      </c>
      <c r="H27">
        <f t="shared" si="0"/>
        <v>0</v>
      </c>
      <c r="I27">
        <f t="shared" si="1"/>
        <v>1</v>
      </c>
      <c r="J27">
        <f t="shared" si="2"/>
        <v>0</v>
      </c>
      <c r="K27">
        <f t="shared" si="3"/>
        <v>1</v>
      </c>
      <c r="L27">
        <f t="shared" si="4"/>
        <v>1</v>
      </c>
    </row>
    <row r="28" spans="1:12">
      <c r="A28">
        <v>-200</v>
      </c>
      <c r="B28">
        <v>45</v>
      </c>
      <c r="C28">
        <v>5224</v>
      </c>
      <c r="D28">
        <v>10618</v>
      </c>
      <c r="E28">
        <v>15842</v>
      </c>
      <c r="F28">
        <v>3.4576006320673799E-2</v>
      </c>
      <c r="G28">
        <v>413323</v>
      </c>
      <c r="H28">
        <f t="shared" si="0"/>
        <v>0</v>
      </c>
      <c r="I28">
        <f t="shared" si="1"/>
        <v>1</v>
      </c>
      <c r="J28">
        <f t="shared" si="2"/>
        <v>0</v>
      </c>
      <c r="K28">
        <f t="shared" si="3"/>
        <v>1</v>
      </c>
      <c r="L28">
        <f t="shared" si="4"/>
        <v>1</v>
      </c>
    </row>
    <row r="29" spans="1:12">
      <c r="A29">
        <v>-250</v>
      </c>
      <c r="B29">
        <v>5</v>
      </c>
      <c r="C29">
        <v>6136</v>
      </c>
      <c r="D29">
        <v>5315</v>
      </c>
      <c r="E29">
        <v>11451</v>
      </c>
      <c r="F29">
        <v>5.8020287593356402E-2</v>
      </c>
      <c r="G29">
        <v>152506</v>
      </c>
      <c r="H29">
        <f t="shared" si="0"/>
        <v>1</v>
      </c>
      <c r="I29">
        <f t="shared" si="1"/>
        <v>0</v>
      </c>
      <c r="J29">
        <f t="shared" si="2"/>
        <v>1</v>
      </c>
      <c r="K29">
        <f t="shared" si="3"/>
        <v>0</v>
      </c>
      <c r="L29">
        <f t="shared" si="4"/>
        <v>1</v>
      </c>
    </row>
    <row r="30" spans="1:12">
      <c r="A30">
        <v>-250</v>
      </c>
      <c r="B30">
        <v>10</v>
      </c>
      <c r="C30">
        <v>6179</v>
      </c>
      <c r="D30">
        <v>7462</v>
      </c>
      <c r="E30">
        <v>13641</v>
      </c>
      <c r="F30">
        <v>4.5177999529706303E-2</v>
      </c>
      <c r="G30">
        <v>257083</v>
      </c>
      <c r="H30">
        <f t="shared" si="0"/>
        <v>1</v>
      </c>
      <c r="I30">
        <f t="shared" si="1"/>
        <v>0</v>
      </c>
      <c r="J30">
        <f t="shared" si="2"/>
        <v>1</v>
      </c>
      <c r="K30">
        <f t="shared" si="3"/>
        <v>0</v>
      </c>
      <c r="L30">
        <f t="shared" si="4"/>
        <v>1</v>
      </c>
    </row>
    <row r="31" spans="1:12">
      <c r="A31">
        <v>-250</v>
      </c>
      <c r="B31">
        <v>15</v>
      </c>
      <c r="C31">
        <v>6058</v>
      </c>
      <c r="D31">
        <v>7975</v>
      </c>
      <c r="E31">
        <v>14033</v>
      </c>
      <c r="F31">
        <v>4.3063977610291397E-2</v>
      </c>
      <c r="G31">
        <v>281008</v>
      </c>
      <c r="H31">
        <f t="shared" si="0"/>
        <v>1</v>
      </c>
      <c r="I31">
        <f t="shared" si="1"/>
        <v>0</v>
      </c>
      <c r="J31">
        <f t="shared" si="2"/>
        <v>1</v>
      </c>
      <c r="K31">
        <f t="shared" si="3"/>
        <v>1</v>
      </c>
      <c r="L31">
        <f t="shared" si="4"/>
        <v>1</v>
      </c>
    </row>
    <row r="32" spans="1:12">
      <c r="A32">
        <v>-250</v>
      </c>
      <c r="B32">
        <v>20</v>
      </c>
      <c r="C32">
        <v>5980</v>
      </c>
      <c r="D32">
        <v>8252</v>
      </c>
      <c r="E32">
        <v>14232</v>
      </c>
      <c r="F32">
        <v>4.1967940173863801E-2</v>
      </c>
      <c r="G32">
        <v>294260</v>
      </c>
      <c r="H32">
        <f t="shared" si="0"/>
        <v>0</v>
      </c>
      <c r="I32">
        <f t="shared" si="1"/>
        <v>1</v>
      </c>
      <c r="J32">
        <f t="shared" si="2"/>
        <v>1</v>
      </c>
      <c r="K32">
        <f t="shared" si="3"/>
        <v>1</v>
      </c>
      <c r="L32">
        <f t="shared" si="4"/>
        <v>1</v>
      </c>
    </row>
    <row r="33" spans="1:12">
      <c r="A33">
        <v>-250</v>
      </c>
      <c r="B33">
        <v>25</v>
      </c>
      <c r="C33">
        <v>5874</v>
      </c>
      <c r="D33">
        <v>8537</v>
      </c>
      <c r="E33">
        <v>14411</v>
      </c>
      <c r="F33">
        <v>4.0828989120580202E-2</v>
      </c>
      <c r="G33">
        <v>308104</v>
      </c>
      <c r="H33">
        <f t="shared" si="0"/>
        <v>0</v>
      </c>
      <c r="I33">
        <f t="shared" si="1"/>
        <v>1</v>
      </c>
      <c r="J33">
        <f t="shared" si="2"/>
        <v>1</v>
      </c>
      <c r="K33">
        <f t="shared" si="3"/>
        <v>1</v>
      </c>
      <c r="L33">
        <f t="shared" si="4"/>
        <v>1</v>
      </c>
    </row>
    <row r="34" spans="1:12">
      <c r="A34">
        <v>-250</v>
      </c>
      <c r="B34">
        <v>30</v>
      </c>
      <c r="C34">
        <v>5816</v>
      </c>
      <c r="D34">
        <v>8696</v>
      </c>
      <c r="E34">
        <v>14512</v>
      </c>
      <c r="F34">
        <v>4.0258663019566203E-2</v>
      </c>
      <c r="G34">
        <v>315613</v>
      </c>
      <c r="H34">
        <f t="shared" si="0"/>
        <v>0</v>
      </c>
      <c r="I34">
        <f t="shared" si="1"/>
        <v>1</v>
      </c>
      <c r="J34">
        <f t="shared" si="2"/>
        <v>1</v>
      </c>
      <c r="K34">
        <f t="shared" si="3"/>
        <v>1</v>
      </c>
      <c r="L34">
        <f t="shared" si="4"/>
        <v>1</v>
      </c>
    </row>
    <row r="35" spans="1:12">
      <c r="A35">
        <v>-250</v>
      </c>
      <c r="B35">
        <v>35</v>
      </c>
      <c r="C35">
        <v>5771</v>
      </c>
      <c r="D35">
        <v>8854</v>
      </c>
      <c r="E35">
        <v>14625</v>
      </c>
      <c r="F35">
        <v>3.9738068390234603E-2</v>
      </c>
      <c r="G35">
        <v>323179</v>
      </c>
      <c r="H35">
        <f t="shared" si="0"/>
        <v>0</v>
      </c>
      <c r="I35">
        <f t="shared" si="1"/>
        <v>1</v>
      </c>
      <c r="J35">
        <f t="shared" si="2"/>
        <v>0</v>
      </c>
      <c r="K35">
        <f t="shared" si="3"/>
        <v>1</v>
      </c>
      <c r="L35">
        <f t="shared" si="4"/>
        <v>1</v>
      </c>
    </row>
    <row r="36" spans="1:12">
      <c r="A36">
        <v>-250</v>
      </c>
      <c r="B36">
        <v>40</v>
      </c>
      <c r="C36">
        <v>5723</v>
      </c>
      <c r="D36">
        <v>9030</v>
      </c>
      <c r="E36">
        <v>14753</v>
      </c>
      <c r="F36">
        <v>3.9236076020063501E-2</v>
      </c>
      <c r="G36">
        <v>331150</v>
      </c>
      <c r="H36">
        <f t="shared" si="0"/>
        <v>0</v>
      </c>
      <c r="I36">
        <f t="shared" si="1"/>
        <v>1</v>
      </c>
      <c r="J36">
        <f t="shared" si="2"/>
        <v>0</v>
      </c>
      <c r="K36">
        <f t="shared" si="3"/>
        <v>1</v>
      </c>
      <c r="L36">
        <f t="shared" si="4"/>
        <v>1</v>
      </c>
    </row>
    <row r="37" spans="1:12">
      <c r="A37">
        <v>-250</v>
      </c>
      <c r="B37">
        <v>45</v>
      </c>
      <c r="C37">
        <v>5697</v>
      </c>
      <c r="D37">
        <v>9117</v>
      </c>
      <c r="E37">
        <v>14814</v>
      </c>
      <c r="F37">
        <v>3.8970263274196601E-2</v>
      </c>
      <c r="G37">
        <v>335280</v>
      </c>
      <c r="H37">
        <f t="shared" si="0"/>
        <v>0</v>
      </c>
      <c r="I37">
        <f t="shared" si="1"/>
        <v>1</v>
      </c>
      <c r="J37">
        <f t="shared" si="2"/>
        <v>0</v>
      </c>
      <c r="K37">
        <f t="shared" si="3"/>
        <v>1</v>
      </c>
      <c r="L37">
        <f t="shared" si="4"/>
        <v>1</v>
      </c>
    </row>
    <row r="38" spans="1:12">
      <c r="A38">
        <v>-300</v>
      </c>
      <c r="B38">
        <v>5</v>
      </c>
      <c r="C38">
        <v>6262</v>
      </c>
      <c r="D38">
        <v>4313</v>
      </c>
      <c r="E38">
        <v>10575</v>
      </c>
      <c r="F38">
        <v>6.4732347810118399E-2</v>
      </c>
      <c r="G38">
        <v>118509</v>
      </c>
      <c r="H38">
        <f t="shared" si="0"/>
        <v>1</v>
      </c>
      <c r="I38">
        <f t="shared" si="1"/>
        <v>0</v>
      </c>
      <c r="J38">
        <f t="shared" si="2"/>
        <v>1</v>
      </c>
      <c r="K38">
        <f t="shared" si="3"/>
        <v>0</v>
      </c>
      <c r="L38">
        <f t="shared" si="4"/>
        <v>1</v>
      </c>
    </row>
    <row r="39" spans="1:12">
      <c r="A39">
        <v>-300</v>
      </c>
      <c r="B39">
        <v>10</v>
      </c>
      <c r="C39">
        <v>6466</v>
      </c>
      <c r="D39">
        <v>5929</v>
      </c>
      <c r="E39">
        <v>12395</v>
      </c>
      <c r="F39">
        <v>5.51214718033326E-2</v>
      </c>
      <c r="G39">
        <v>180011</v>
      </c>
      <c r="H39">
        <f t="shared" si="0"/>
        <v>1</v>
      </c>
      <c r="I39">
        <f t="shared" si="1"/>
        <v>0</v>
      </c>
      <c r="J39">
        <f t="shared" si="2"/>
        <v>1</v>
      </c>
      <c r="K39">
        <f t="shared" si="3"/>
        <v>0</v>
      </c>
      <c r="L39">
        <f t="shared" si="4"/>
        <v>1</v>
      </c>
    </row>
    <row r="40" spans="1:12">
      <c r="A40">
        <v>-300</v>
      </c>
      <c r="B40">
        <v>15</v>
      </c>
      <c r="C40">
        <v>6338</v>
      </c>
      <c r="D40">
        <v>6844</v>
      </c>
      <c r="E40">
        <v>13182</v>
      </c>
      <c r="F40">
        <v>4.8204666878764298E-2</v>
      </c>
      <c r="G40">
        <v>228603</v>
      </c>
      <c r="H40">
        <f t="shared" si="0"/>
        <v>1</v>
      </c>
      <c r="I40">
        <f t="shared" si="1"/>
        <v>0</v>
      </c>
      <c r="J40">
        <f t="shared" si="2"/>
        <v>1</v>
      </c>
      <c r="K40">
        <f t="shared" si="3"/>
        <v>0</v>
      </c>
      <c r="L40">
        <f t="shared" si="4"/>
        <v>1</v>
      </c>
    </row>
    <row r="41" spans="1:12">
      <c r="A41">
        <v>-300</v>
      </c>
      <c r="B41">
        <v>20</v>
      </c>
      <c r="C41">
        <v>6268</v>
      </c>
      <c r="D41">
        <v>7097</v>
      </c>
      <c r="E41">
        <v>13365</v>
      </c>
      <c r="F41">
        <v>4.6749894187482301E-2</v>
      </c>
      <c r="G41">
        <v>241027</v>
      </c>
      <c r="H41">
        <f t="shared" si="0"/>
        <v>1</v>
      </c>
      <c r="I41">
        <f t="shared" si="1"/>
        <v>0</v>
      </c>
      <c r="J41">
        <f t="shared" si="2"/>
        <v>1</v>
      </c>
      <c r="K41">
        <f t="shared" si="3"/>
        <v>0</v>
      </c>
      <c r="L41">
        <f t="shared" si="4"/>
        <v>1</v>
      </c>
    </row>
    <row r="42" spans="1:12">
      <c r="A42">
        <v>-300</v>
      </c>
      <c r="B42">
        <v>25</v>
      </c>
      <c r="C42">
        <v>6221</v>
      </c>
      <c r="D42">
        <v>7335</v>
      </c>
      <c r="E42">
        <v>13556</v>
      </c>
      <c r="F42">
        <v>4.5729784068790302E-2</v>
      </c>
      <c r="G42">
        <v>251581</v>
      </c>
      <c r="H42">
        <f t="shared" si="0"/>
        <v>1</v>
      </c>
      <c r="I42">
        <f t="shared" si="1"/>
        <v>0</v>
      </c>
      <c r="J42">
        <f t="shared" si="2"/>
        <v>1</v>
      </c>
      <c r="K42">
        <f t="shared" si="3"/>
        <v>0</v>
      </c>
      <c r="L42">
        <f t="shared" si="4"/>
        <v>1</v>
      </c>
    </row>
    <row r="43" spans="1:12">
      <c r="A43">
        <v>-300</v>
      </c>
      <c r="B43">
        <v>30</v>
      </c>
      <c r="C43">
        <v>6150</v>
      </c>
      <c r="D43">
        <v>7581</v>
      </c>
      <c r="E43">
        <v>13731</v>
      </c>
      <c r="F43">
        <v>4.4633047503266798E-2</v>
      </c>
      <c r="G43">
        <v>262786</v>
      </c>
      <c r="H43">
        <f t="shared" si="0"/>
        <v>1</v>
      </c>
      <c r="I43">
        <f t="shared" si="1"/>
        <v>0</v>
      </c>
      <c r="J43">
        <f t="shared" si="2"/>
        <v>1</v>
      </c>
      <c r="K43">
        <f t="shared" si="3"/>
        <v>0</v>
      </c>
      <c r="L43">
        <f t="shared" si="4"/>
        <v>1</v>
      </c>
    </row>
    <row r="44" spans="1:12">
      <c r="A44">
        <v>-300</v>
      </c>
      <c r="B44">
        <v>35</v>
      </c>
      <c r="C44">
        <v>6134</v>
      </c>
      <c r="D44">
        <v>7692</v>
      </c>
      <c r="E44">
        <v>13826</v>
      </c>
      <c r="F44">
        <v>4.40970095937947E-2</v>
      </c>
      <c r="G44">
        <v>268680</v>
      </c>
      <c r="H44">
        <f t="shared" si="0"/>
        <v>1</v>
      </c>
      <c r="I44">
        <f t="shared" si="1"/>
        <v>0</v>
      </c>
      <c r="J44">
        <f t="shared" si="2"/>
        <v>1</v>
      </c>
      <c r="K44">
        <f t="shared" si="3"/>
        <v>0</v>
      </c>
      <c r="L44">
        <f t="shared" si="4"/>
        <v>1</v>
      </c>
    </row>
    <row r="45" spans="1:12">
      <c r="A45">
        <v>-300</v>
      </c>
      <c r="B45">
        <v>40</v>
      </c>
      <c r="C45">
        <v>6102</v>
      </c>
      <c r="D45">
        <v>7834</v>
      </c>
      <c r="E45">
        <v>13936</v>
      </c>
      <c r="F45">
        <v>4.3600958620387598E-2</v>
      </c>
      <c r="G45">
        <v>274770</v>
      </c>
      <c r="H45">
        <f t="shared" si="0"/>
        <v>1</v>
      </c>
      <c r="I45">
        <f t="shared" si="1"/>
        <v>0</v>
      </c>
      <c r="J45">
        <f t="shared" si="2"/>
        <v>1</v>
      </c>
      <c r="K45">
        <f t="shared" si="3"/>
        <v>0</v>
      </c>
      <c r="L45">
        <f t="shared" si="4"/>
        <v>1</v>
      </c>
    </row>
    <row r="46" spans="1:12">
      <c r="A46">
        <v>-300</v>
      </c>
      <c r="B46">
        <v>45</v>
      </c>
      <c r="C46">
        <v>6058</v>
      </c>
      <c r="D46">
        <v>7975</v>
      </c>
      <c r="E46">
        <v>14033</v>
      </c>
      <c r="F46">
        <v>4.3063977610291397E-2</v>
      </c>
      <c r="G46">
        <v>281008</v>
      </c>
      <c r="H46">
        <f t="shared" si="0"/>
        <v>1</v>
      </c>
      <c r="I46">
        <f t="shared" si="1"/>
        <v>0</v>
      </c>
      <c r="J46">
        <f t="shared" si="2"/>
        <v>1</v>
      </c>
      <c r="K46">
        <f t="shared" si="3"/>
        <v>1</v>
      </c>
      <c r="L46">
        <f t="shared" si="4"/>
        <v>1</v>
      </c>
    </row>
    <row r="47" spans="1:12">
      <c r="A47">
        <v>-350</v>
      </c>
      <c r="B47">
        <v>5</v>
      </c>
      <c r="C47">
        <v>6245</v>
      </c>
      <c r="D47">
        <v>3400</v>
      </c>
      <c r="E47">
        <v>9645</v>
      </c>
      <c r="F47">
        <v>7.0861802953493494E-2</v>
      </c>
      <c r="G47">
        <v>91254</v>
      </c>
      <c r="H47">
        <f t="shared" si="0"/>
        <v>1</v>
      </c>
      <c r="I47">
        <f t="shared" si="1"/>
        <v>0</v>
      </c>
      <c r="J47">
        <f t="shared" si="2"/>
        <v>1</v>
      </c>
      <c r="K47">
        <f t="shared" si="3"/>
        <v>0</v>
      </c>
      <c r="L47">
        <f t="shared" si="4"/>
        <v>1</v>
      </c>
    </row>
    <row r="48" spans="1:12">
      <c r="A48">
        <v>-350</v>
      </c>
      <c r="B48">
        <v>10</v>
      </c>
      <c r="C48">
        <v>6583</v>
      </c>
      <c r="D48">
        <v>4804</v>
      </c>
      <c r="E48">
        <v>11387</v>
      </c>
      <c r="F48">
        <v>6.3896526569777207E-2</v>
      </c>
      <c r="G48">
        <v>133354</v>
      </c>
      <c r="H48">
        <f t="shared" si="0"/>
        <v>1</v>
      </c>
      <c r="I48">
        <f t="shared" si="1"/>
        <v>0</v>
      </c>
      <c r="J48">
        <f t="shared" si="2"/>
        <v>1</v>
      </c>
      <c r="K48">
        <f t="shared" si="3"/>
        <v>0</v>
      </c>
      <c r="L48">
        <f t="shared" si="4"/>
        <v>1</v>
      </c>
    </row>
    <row r="49" spans="1:12">
      <c r="A49">
        <v>-350</v>
      </c>
      <c r="B49">
        <v>15</v>
      </c>
      <c r="C49">
        <v>6556</v>
      </c>
      <c r="D49">
        <v>5857</v>
      </c>
      <c r="E49">
        <v>12413</v>
      </c>
      <c r="F49">
        <v>5.3588157332377803E-2</v>
      </c>
      <c r="G49">
        <v>186781</v>
      </c>
      <c r="H49">
        <f t="shared" si="0"/>
        <v>1</v>
      </c>
      <c r="I49">
        <f t="shared" si="1"/>
        <v>0</v>
      </c>
      <c r="J49">
        <f t="shared" si="2"/>
        <v>1</v>
      </c>
      <c r="K49">
        <f t="shared" si="3"/>
        <v>0</v>
      </c>
      <c r="L49">
        <f t="shared" si="4"/>
        <v>1</v>
      </c>
    </row>
    <row r="50" spans="1:12">
      <c r="A50">
        <v>-350</v>
      </c>
      <c r="B50">
        <v>20</v>
      </c>
      <c r="C50">
        <v>6489</v>
      </c>
      <c r="D50">
        <v>6187</v>
      </c>
      <c r="E50">
        <v>12676</v>
      </c>
      <c r="F50">
        <v>5.1720831548238401E-2</v>
      </c>
      <c r="G50">
        <v>200229</v>
      </c>
      <c r="H50">
        <f t="shared" si="0"/>
        <v>1</v>
      </c>
      <c r="I50">
        <f t="shared" si="1"/>
        <v>0</v>
      </c>
      <c r="J50">
        <f t="shared" si="2"/>
        <v>1</v>
      </c>
      <c r="K50">
        <f t="shared" si="3"/>
        <v>0</v>
      </c>
      <c r="L50">
        <f t="shared" si="4"/>
        <v>1</v>
      </c>
    </row>
    <row r="51" spans="1:12">
      <c r="A51">
        <v>-350</v>
      </c>
      <c r="B51">
        <v>25</v>
      </c>
      <c r="C51">
        <v>6430</v>
      </c>
      <c r="D51">
        <v>6412</v>
      </c>
      <c r="E51">
        <v>12842</v>
      </c>
      <c r="F51">
        <v>5.0279942053952503E-2</v>
      </c>
      <c r="G51">
        <v>210554</v>
      </c>
      <c r="H51">
        <f t="shared" si="0"/>
        <v>1</v>
      </c>
      <c r="I51">
        <f t="shared" si="1"/>
        <v>0</v>
      </c>
      <c r="J51">
        <f t="shared" si="2"/>
        <v>1</v>
      </c>
      <c r="K51">
        <f t="shared" si="3"/>
        <v>0</v>
      </c>
      <c r="L51">
        <f t="shared" si="4"/>
        <v>1</v>
      </c>
    </row>
    <row r="52" spans="1:12">
      <c r="A52">
        <v>-350</v>
      </c>
      <c r="B52">
        <v>30</v>
      </c>
      <c r="C52">
        <v>6376</v>
      </c>
      <c r="D52">
        <v>6623</v>
      </c>
      <c r="E52">
        <v>12999</v>
      </c>
      <c r="F52">
        <v>4.9209557988461397E-2</v>
      </c>
      <c r="G52">
        <v>219300</v>
      </c>
      <c r="H52">
        <f t="shared" si="0"/>
        <v>1</v>
      </c>
      <c r="I52">
        <f t="shared" si="1"/>
        <v>0</v>
      </c>
      <c r="J52">
        <f t="shared" si="2"/>
        <v>1</v>
      </c>
      <c r="K52">
        <f t="shared" si="3"/>
        <v>0</v>
      </c>
      <c r="L52">
        <f t="shared" si="4"/>
        <v>1</v>
      </c>
    </row>
    <row r="53" spans="1:12">
      <c r="A53">
        <v>-350</v>
      </c>
      <c r="B53">
        <v>35</v>
      </c>
      <c r="C53">
        <v>6344</v>
      </c>
      <c r="D53">
        <v>6792</v>
      </c>
      <c r="E53">
        <v>13136</v>
      </c>
      <c r="F53">
        <v>4.8445509865388203E-2</v>
      </c>
      <c r="G53">
        <v>226294</v>
      </c>
      <c r="H53">
        <f t="shared" si="0"/>
        <v>1</v>
      </c>
      <c r="I53">
        <f t="shared" si="1"/>
        <v>0</v>
      </c>
      <c r="J53">
        <f t="shared" si="2"/>
        <v>1</v>
      </c>
      <c r="K53">
        <f t="shared" si="3"/>
        <v>0</v>
      </c>
      <c r="L53">
        <f t="shared" si="4"/>
        <v>1</v>
      </c>
    </row>
    <row r="54" spans="1:12">
      <c r="A54">
        <v>-350</v>
      </c>
      <c r="B54">
        <v>40</v>
      </c>
      <c r="C54">
        <v>6321</v>
      </c>
      <c r="D54">
        <v>6879</v>
      </c>
      <c r="E54">
        <v>13200</v>
      </c>
      <c r="F54">
        <v>4.7847236822073501E-2</v>
      </c>
      <c r="G54">
        <v>231022</v>
      </c>
      <c r="H54">
        <f t="shared" si="0"/>
        <v>1</v>
      </c>
      <c r="I54">
        <f t="shared" si="1"/>
        <v>0</v>
      </c>
      <c r="J54">
        <f t="shared" si="2"/>
        <v>1</v>
      </c>
      <c r="K54">
        <f t="shared" si="3"/>
        <v>0</v>
      </c>
      <c r="L54">
        <f t="shared" si="4"/>
        <v>1</v>
      </c>
    </row>
    <row r="55" spans="1:12">
      <c r="A55">
        <v>-350</v>
      </c>
      <c r="B55">
        <v>45</v>
      </c>
      <c r="C55">
        <v>6303</v>
      </c>
      <c r="D55">
        <v>6992</v>
      </c>
      <c r="E55">
        <v>13295</v>
      </c>
      <c r="F55">
        <v>4.7339616796573197E-2</v>
      </c>
      <c r="G55">
        <v>235987</v>
      </c>
      <c r="H55">
        <f t="shared" si="0"/>
        <v>1</v>
      </c>
      <c r="I55">
        <f t="shared" si="1"/>
        <v>0</v>
      </c>
      <c r="J55">
        <f t="shared" si="2"/>
        <v>1</v>
      </c>
      <c r="K55">
        <f t="shared" si="3"/>
        <v>0</v>
      </c>
      <c r="L55">
        <f t="shared" si="4"/>
        <v>1</v>
      </c>
    </row>
    <row r="56" spans="1:12">
      <c r="A56">
        <v>-400</v>
      </c>
      <c r="B56">
        <v>5</v>
      </c>
      <c r="C56">
        <v>6175</v>
      </c>
      <c r="D56">
        <v>2888</v>
      </c>
      <c r="E56">
        <v>9063</v>
      </c>
      <c r="F56">
        <v>7.4471844006014906E-2</v>
      </c>
      <c r="G56">
        <v>76841</v>
      </c>
      <c r="H56">
        <f t="shared" si="0"/>
        <v>1</v>
      </c>
      <c r="I56">
        <f t="shared" si="1"/>
        <v>0</v>
      </c>
      <c r="J56">
        <f t="shared" si="2"/>
        <v>1</v>
      </c>
      <c r="K56">
        <f t="shared" si="3"/>
        <v>0</v>
      </c>
      <c r="L56">
        <f t="shared" si="4"/>
        <v>1</v>
      </c>
    </row>
    <row r="57" spans="1:12">
      <c r="A57">
        <v>-400</v>
      </c>
      <c r="B57">
        <v>10</v>
      </c>
      <c r="C57">
        <v>6636</v>
      </c>
      <c r="D57">
        <v>4120</v>
      </c>
      <c r="E57">
        <v>10756</v>
      </c>
      <c r="F57">
        <v>6.8277757676169407E-2</v>
      </c>
      <c r="G57">
        <v>112677</v>
      </c>
      <c r="H57">
        <f t="shared" si="0"/>
        <v>1</v>
      </c>
      <c r="I57">
        <f t="shared" si="1"/>
        <v>0</v>
      </c>
      <c r="J57">
        <f t="shared" si="2"/>
        <v>1</v>
      </c>
      <c r="K57">
        <f t="shared" si="3"/>
        <v>0</v>
      </c>
      <c r="L57">
        <f t="shared" si="4"/>
        <v>1</v>
      </c>
    </row>
    <row r="58" spans="1:12">
      <c r="A58">
        <v>-400</v>
      </c>
      <c r="B58">
        <v>15</v>
      </c>
      <c r="C58">
        <v>6667</v>
      </c>
      <c r="D58">
        <v>5085</v>
      </c>
      <c r="E58">
        <v>11752</v>
      </c>
      <c r="F58">
        <v>5.8566729791687401E-2</v>
      </c>
      <c r="G58">
        <v>155804</v>
      </c>
      <c r="H58">
        <f t="shared" si="0"/>
        <v>1</v>
      </c>
      <c r="I58">
        <f t="shared" si="1"/>
        <v>0</v>
      </c>
      <c r="J58">
        <f t="shared" si="2"/>
        <v>1</v>
      </c>
      <c r="K58">
        <f t="shared" si="3"/>
        <v>0</v>
      </c>
      <c r="L58">
        <f t="shared" si="4"/>
        <v>1</v>
      </c>
    </row>
    <row r="59" spans="1:12">
      <c r="A59">
        <v>-400</v>
      </c>
      <c r="B59">
        <v>20</v>
      </c>
      <c r="C59">
        <v>6631</v>
      </c>
      <c r="D59">
        <v>5386</v>
      </c>
      <c r="E59">
        <v>12017</v>
      </c>
      <c r="F59">
        <v>5.6456538284457902E-2</v>
      </c>
      <c r="G59">
        <v>167998</v>
      </c>
      <c r="H59">
        <f t="shared" si="0"/>
        <v>1</v>
      </c>
      <c r="I59">
        <f t="shared" si="1"/>
        <v>0</v>
      </c>
      <c r="J59">
        <f t="shared" si="2"/>
        <v>1</v>
      </c>
      <c r="K59">
        <f t="shared" si="3"/>
        <v>0</v>
      </c>
      <c r="L59">
        <f t="shared" si="4"/>
        <v>1</v>
      </c>
    </row>
    <row r="60" spans="1:12">
      <c r="A60">
        <v>-400</v>
      </c>
      <c r="B60">
        <v>25</v>
      </c>
      <c r="C60">
        <v>6616</v>
      </c>
      <c r="D60">
        <v>5629</v>
      </c>
      <c r="E60">
        <v>12245</v>
      </c>
      <c r="F60">
        <v>5.4964292287044199E-2</v>
      </c>
      <c r="G60">
        <v>177925</v>
      </c>
      <c r="H60">
        <f t="shared" si="0"/>
        <v>1</v>
      </c>
      <c r="I60">
        <f t="shared" si="1"/>
        <v>0</v>
      </c>
      <c r="J60">
        <f t="shared" si="2"/>
        <v>1</v>
      </c>
      <c r="K60">
        <f t="shared" si="3"/>
        <v>0</v>
      </c>
      <c r="L60">
        <f t="shared" si="4"/>
        <v>1</v>
      </c>
    </row>
    <row r="61" spans="1:12">
      <c r="A61">
        <v>-400</v>
      </c>
      <c r="B61">
        <v>30</v>
      </c>
      <c r="C61">
        <v>6578</v>
      </c>
      <c r="D61">
        <v>5805</v>
      </c>
      <c r="E61">
        <v>12383</v>
      </c>
      <c r="F61">
        <v>5.3884580907373997E-2</v>
      </c>
      <c r="G61">
        <v>184950</v>
      </c>
      <c r="H61">
        <f t="shared" si="0"/>
        <v>1</v>
      </c>
      <c r="I61">
        <f t="shared" si="1"/>
        <v>0</v>
      </c>
      <c r="J61">
        <f t="shared" si="2"/>
        <v>1</v>
      </c>
      <c r="K61">
        <f t="shared" si="3"/>
        <v>0</v>
      </c>
      <c r="L61">
        <f t="shared" si="4"/>
        <v>1</v>
      </c>
    </row>
    <row r="62" spans="1:12">
      <c r="A62">
        <v>-400</v>
      </c>
      <c r="B62">
        <v>35</v>
      </c>
      <c r="C62">
        <v>6534</v>
      </c>
      <c r="D62">
        <v>5944</v>
      </c>
      <c r="E62">
        <v>12478</v>
      </c>
      <c r="F62">
        <v>5.3008096925207498E-2</v>
      </c>
      <c r="G62">
        <v>190542</v>
      </c>
      <c r="H62">
        <f t="shared" si="0"/>
        <v>1</v>
      </c>
      <c r="I62">
        <f t="shared" si="1"/>
        <v>0</v>
      </c>
      <c r="J62">
        <f t="shared" si="2"/>
        <v>1</v>
      </c>
      <c r="K62">
        <f t="shared" si="3"/>
        <v>0</v>
      </c>
      <c r="L62">
        <f t="shared" si="4"/>
        <v>1</v>
      </c>
    </row>
    <row r="63" spans="1:12">
      <c r="A63">
        <v>-400</v>
      </c>
      <c r="B63">
        <v>40</v>
      </c>
      <c r="C63">
        <v>6506</v>
      </c>
      <c r="D63">
        <v>6085</v>
      </c>
      <c r="E63">
        <v>12591</v>
      </c>
      <c r="F63">
        <v>5.2212532500653101E-2</v>
      </c>
      <c r="G63">
        <v>196293</v>
      </c>
      <c r="H63">
        <f t="shared" si="0"/>
        <v>1</v>
      </c>
      <c r="I63">
        <f t="shared" si="1"/>
        <v>0</v>
      </c>
      <c r="J63">
        <f t="shared" si="2"/>
        <v>1</v>
      </c>
      <c r="K63">
        <f t="shared" si="3"/>
        <v>0</v>
      </c>
      <c r="L63">
        <f t="shared" si="4"/>
        <v>1</v>
      </c>
    </row>
    <row r="64" spans="1:12">
      <c r="A64">
        <v>-400</v>
      </c>
      <c r="B64">
        <v>45</v>
      </c>
      <c r="C64">
        <v>6489</v>
      </c>
      <c r="D64">
        <v>6187</v>
      </c>
      <c r="E64">
        <v>12676</v>
      </c>
      <c r="F64">
        <v>5.1720831548238401E-2</v>
      </c>
      <c r="G64">
        <v>200229</v>
      </c>
      <c r="H64">
        <f t="shared" si="0"/>
        <v>1</v>
      </c>
      <c r="I64">
        <f t="shared" si="1"/>
        <v>0</v>
      </c>
      <c r="J64">
        <f t="shared" si="2"/>
        <v>1</v>
      </c>
      <c r="K64">
        <f t="shared" si="3"/>
        <v>0</v>
      </c>
      <c r="L64">
        <f t="shared" si="4"/>
        <v>1</v>
      </c>
    </row>
    <row r="65" spans="4:6">
      <c r="D65" t="s">
        <v>7</v>
      </c>
      <c r="E65">
        <f>AVERAGE(E2:E64)</f>
        <v>14530.317460317461</v>
      </c>
      <c r="F65">
        <f>AVERAGE(F2:F64)</f>
        <v>4.3200314810526698E-2</v>
      </c>
    </row>
    <row r="66" spans="4:6">
      <c r="D66" t="s">
        <v>8</v>
      </c>
      <c r="E66">
        <f>MEDIAN(E2:E64)</f>
        <v>14212</v>
      </c>
      <c r="F66">
        <f>MEDIAN(F2:F64)</f>
        <v>4.2654597404468399E-2</v>
      </c>
    </row>
    <row r="67" spans="4:6">
      <c r="F67">
        <f>MIN(F2:F64)</f>
        <v>2.6579989526739501E-2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ES_D0</vt:lpstr>
      <vt:lpstr>ES_D2</vt:lpstr>
      <vt:lpstr>ES_D5</vt:lpstr>
      <vt:lpstr>ES_D7</vt:lpstr>
      <vt:lpstr>ES_D10</vt:lpstr>
    </vt:vector>
  </TitlesOfParts>
  <Company>UT Southwestern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Venkat Malladi</dc:creator>
  <cp:lastModifiedBy>Venkat Malladi</cp:lastModifiedBy>
  <dcterms:created xsi:type="dcterms:W3CDTF">2016-10-19T20:01:36Z</dcterms:created>
  <dcterms:modified xsi:type="dcterms:W3CDTF">2016-10-21T18:09:52Z</dcterms:modified>
</cp:coreProperties>
</file>